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492690\Documents\Project\TIDA-010282, 1.3kW GaN PFC+Inverter\Hardware\TIDA-010282\Project Outputs\"/>
    </mc:Choice>
  </mc:AlternateContent>
  <xr:revisionPtr revIDLastSave="0" documentId="13_ncr:1_{F2104ADD-AD04-4732-9AC6-EBA047DF7A0B}" xr6:coauthVersionLast="36" xr6:coauthVersionMax="36" xr10:uidLastSave="{00000000-0000-0000-0000-000000000000}"/>
  <bookViews>
    <workbookView xWindow="32760" yWindow="140" windowWidth="15170" windowHeight="876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Report'!$B$1:$H$83</definedName>
    <definedName name="_xlnm.Print_Titles" localSheetId="0">'BOM Report'!$6:$6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A82" i="1" l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  <c r="B1" i="1"/>
</calcChain>
</file>

<file path=xl/sharedStrings.xml><?xml version="1.0" encoding="utf-8"?>
<sst xmlns="http://schemas.openxmlformats.org/spreadsheetml/2006/main" count="425" uniqueCount="330">
  <si>
    <t>Filename:</t>
  </si>
  <si>
    <t>Generated:</t>
  </si>
  <si>
    <t>Variant:</t>
  </si>
  <si>
    <t>Item #</t>
  </si>
  <si>
    <t>TID #:</t>
  </si>
  <si>
    <t>TIDA-010282</t>
  </si>
  <si>
    <t>001</t>
  </si>
  <si>
    <t>C</t>
  </si>
  <si>
    <t>7/6/2025 9:28 PM</t>
  </si>
  <si>
    <t>Designator</t>
  </si>
  <si>
    <t>!PCB1</t>
  </si>
  <si>
    <t>C1, C78, C83</t>
  </si>
  <si>
    <t>C2, C4, C5, C21, C24, C29, C30, C42, C43, C58, C65, C70, C71, C74, C79, C80, C81, C82</t>
  </si>
  <si>
    <t>C3, C3A, C22, C35, C36, C68, C72, C76</t>
  </si>
  <si>
    <t>C6</t>
  </si>
  <si>
    <t>C8, C9, C23, C33, C37, C39, C48, C50, C52, C53, C61, C63, C64, C75</t>
  </si>
  <si>
    <t>C10, C11, C16</t>
  </si>
  <si>
    <t>C12, C13</t>
  </si>
  <si>
    <t>C14, C28</t>
  </si>
  <si>
    <t>C15, C25, C27, C32, C46, C47, C60</t>
  </si>
  <si>
    <t>C17, C18, C40, C41, C57, C69</t>
  </si>
  <si>
    <t>C19, C20</t>
  </si>
  <si>
    <t>C26, C31</t>
  </si>
  <si>
    <t>C34, C44, C45, C59</t>
  </si>
  <si>
    <t>C38, C54, C55, C56</t>
  </si>
  <si>
    <t>C66</t>
  </si>
  <si>
    <t>C67</t>
  </si>
  <si>
    <t>C73, C77</t>
  </si>
  <si>
    <t>D1, D11, D15</t>
  </si>
  <si>
    <t>D2, D10, D14, D16</t>
  </si>
  <si>
    <t>D4, D6</t>
  </si>
  <si>
    <t>D5, D7, D9, D12, D13</t>
  </si>
  <si>
    <t>F1</t>
  </si>
  <si>
    <t>J1</t>
  </si>
  <si>
    <t>J2</t>
  </si>
  <si>
    <t>J3</t>
  </si>
  <si>
    <t>J4</t>
  </si>
  <si>
    <t>J5</t>
  </si>
  <si>
    <t>K1</t>
  </si>
  <si>
    <t>L1</t>
  </si>
  <si>
    <t>L2</t>
  </si>
  <si>
    <t>L3, L6</t>
  </si>
  <si>
    <t>L4</t>
  </si>
  <si>
    <t>L5</t>
  </si>
  <si>
    <t>LBL1</t>
  </si>
  <si>
    <t>MP1, MP2, MP3, MP4</t>
  </si>
  <si>
    <t>MP5, MP6, MP7, MP8</t>
  </si>
  <si>
    <t>Q1, Q3</t>
  </si>
  <si>
    <t>Q2</t>
  </si>
  <si>
    <t>R1</t>
  </si>
  <si>
    <t>R2, R4, R13, R21, R30, R38, R41, R42, R48, R50, R57, R58, R62, R63, R69, R70, R77, R78, R80, R94, R95</t>
  </si>
  <si>
    <t>R3, R12, R16, R22, R35, R36, R92, R93</t>
  </si>
  <si>
    <t>R5, R23, R25, R26, R32</t>
  </si>
  <si>
    <t>R6, R8, R10</t>
  </si>
  <si>
    <t>R7, R24</t>
  </si>
  <si>
    <t>R9</t>
  </si>
  <si>
    <t>R11</t>
  </si>
  <si>
    <t>R14</t>
  </si>
  <si>
    <t>R15, R31, R33, R34, R37, R43, R49, R84, R85</t>
  </si>
  <si>
    <t>R17, R74, R75, R81</t>
  </si>
  <si>
    <t>R18, R19, R20, R27, R28, R29, R45, R46, R47, R54, R55, R56, R59, R60, R61, R64, R65, R66</t>
  </si>
  <si>
    <t>R39, R40, R51</t>
  </si>
  <si>
    <t>R44, R71, R72, R73</t>
  </si>
  <si>
    <t>R52, R53, R67, R68, R76, R79</t>
  </si>
  <si>
    <t>R82</t>
  </si>
  <si>
    <t>R83, R88</t>
  </si>
  <si>
    <t>R87</t>
  </si>
  <si>
    <t>R89, R90</t>
  </si>
  <si>
    <t>R91</t>
  </si>
  <si>
    <t>RT1</t>
  </si>
  <si>
    <t>TP1, TP2, TP3, TP4, TP5, TP6, TP7, TP8, TP9</t>
  </si>
  <si>
    <t>TP10</t>
  </si>
  <si>
    <t>TP11</t>
  </si>
  <si>
    <t>U2, U14</t>
  </si>
  <si>
    <t>U3, U5</t>
  </si>
  <si>
    <t>U4</t>
  </si>
  <si>
    <t>U6</t>
  </si>
  <si>
    <t>U7</t>
  </si>
  <si>
    <t>U8, U9, U10</t>
  </si>
  <si>
    <t>U11</t>
  </si>
  <si>
    <t>U12</t>
  </si>
  <si>
    <t>U13</t>
  </si>
  <si>
    <t>C7</t>
  </si>
  <si>
    <t>C49, C51, C62</t>
  </si>
  <si>
    <t>FID1, FID2, FID3</t>
  </si>
  <si>
    <t>R86</t>
  </si>
  <si>
    <t>Quantity</t>
  </si>
  <si>
    <t>Value</t>
  </si>
  <si>
    <t>2.2uF</t>
  </si>
  <si>
    <t>0.1uF</t>
  </si>
  <si>
    <t>10uF</t>
  </si>
  <si>
    <t>470µF</t>
  </si>
  <si>
    <t>100pF</t>
  </si>
  <si>
    <t>2200pF</t>
  </si>
  <si>
    <t>1µF</t>
  </si>
  <si>
    <t>270pF</t>
  </si>
  <si>
    <t>1000pF</t>
  </si>
  <si>
    <t>100nF</t>
  </si>
  <si>
    <t>22nF</t>
  </si>
  <si>
    <t>0.01uF</t>
  </si>
  <si>
    <t>0.047uF</t>
  </si>
  <si>
    <t>0.33uF</t>
  </si>
  <si>
    <t>18V</t>
  </si>
  <si>
    <t>600V</t>
  </si>
  <si>
    <t>30V</t>
  </si>
  <si>
    <t>1.03mH</t>
  </si>
  <si>
    <t>100 ohm</t>
  </si>
  <si>
    <t>1.8mH</t>
  </si>
  <si>
    <t>4.7uH</t>
  </si>
  <si>
    <t>60V</t>
  </si>
  <si>
    <t>1.00k</t>
  </si>
  <si>
    <t>4.99k</t>
  </si>
  <si>
    <t>100k</t>
  </si>
  <si>
    <t>34.8k</t>
  </si>
  <si>
    <t>50Ω</t>
  </si>
  <si>
    <t>10.0k</t>
  </si>
  <si>
    <t>332k</t>
  </si>
  <si>
    <t>7.32k</t>
  </si>
  <si>
    <t>133k</t>
  </si>
  <si>
    <t>1.00Meg</t>
  </si>
  <si>
    <t>13.7k</t>
  </si>
  <si>
    <t>PartNumber</t>
  </si>
  <si>
    <t>GRM155R61A225ME95</t>
  </si>
  <si>
    <t>GRM155R71H104ME14D</t>
  </si>
  <si>
    <t>GRM21BR6YA106KE43L</t>
  </si>
  <si>
    <t>GRM1555C1H101JA01D</t>
  </si>
  <si>
    <t>DE2E3KY222MA2BM01F</t>
  </si>
  <si>
    <t>890414026007CS</t>
  </si>
  <si>
    <t>GRM155R71H271KA01D</t>
  </si>
  <si>
    <t>GCM155R71H102KA37D</t>
  </si>
  <si>
    <t>GRM155R71H103KA88D</t>
  </si>
  <si>
    <t>C2012X7R1V225K085AC</t>
  </si>
  <si>
    <t>C1005X7R1H473K050BB</t>
  </si>
  <si>
    <t>C1608X7R1H334K080AC</t>
  </si>
  <si>
    <t>GRM155R61A106ME11D</t>
  </si>
  <si>
    <t>MMSZ5248BS-7-F</t>
  </si>
  <si>
    <t>UFM15PL-TP</t>
  </si>
  <si>
    <t>S3JB-13-F</t>
  </si>
  <si>
    <t>BAT54WS-7-F</t>
  </si>
  <si>
    <t>0673010.MXE</t>
  </si>
  <si>
    <t>B3P-VH(LF)(SN)</t>
  </si>
  <si>
    <t>1-1318301-3</t>
  </si>
  <si>
    <t>TSW-107-07-G-S</t>
  </si>
  <si>
    <t>SGD-CC-BM-05-50P-H325</t>
  </si>
  <si>
    <t>G5Q-1A4-EU DC12</t>
  </si>
  <si>
    <t>YXS70584T</t>
  </si>
  <si>
    <t>THT-14-423-10</t>
  </si>
  <si>
    <t>RM3X8MM 2701</t>
  </si>
  <si>
    <t>IPL60R185C7AUMA1</t>
  </si>
  <si>
    <t>2N7002P,215</t>
  </si>
  <si>
    <t>RC0805FR-073RL</t>
  </si>
  <si>
    <t>RC0402FR-07100RL</t>
  </si>
  <si>
    <t>RC0402FR-071KL</t>
  </si>
  <si>
    <t>RC0402FR-074K99L</t>
  </si>
  <si>
    <t>RC1206FR-07100KL</t>
  </si>
  <si>
    <t>CRCW040234K8FKED</t>
  </si>
  <si>
    <t>IsoM3-275-B-L2</t>
  </si>
  <si>
    <t>PPL16500NA2B7Y</t>
  </si>
  <si>
    <t>RC1210FR-07180RL</t>
  </si>
  <si>
    <t>AC0402FR-0710KL</t>
  </si>
  <si>
    <t>ERJ-L12KF20MU</t>
  </si>
  <si>
    <t>RC1206FR-07332KL</t>
  </si>
  <si>
    <t>CRCW040220R0FKED</t>
  </si>
  <si>
    <t>CRCW04027K32FKED</t>
  </si>
  <si>
    <t>RC0603FR-07100KL</t>
  </si>
  <si>
    <t>RC0603FR-07133KL</t>
  </si>
  <si>
    <t>RC0402JR-070RL</t>
  </si>
  <si>
    <t>RC0402FR-071ML</t>
  </si>
  <si>
    <t>RC0402FR-07100KL</t>
  </si>
  <si>
    <t>RC0603FR-0713K7L</t>
  </si>
  <si>
    <t>TMP6131DECR</t>
  </si>
  <si>
    <t>ISO6721BQDRQ1</t>
  </si>
  <si>
    <t>LMG3651R025</t>
  </si>
  <si>
    <t>TMCS1126B4QDVGR</t>
  </si>
  <si>
    <t>LM2903BIDR</t>
  </si>
  <si>
    <t>UCC27712DR</t>
  </si>
  <si>
    <t>LMG2650</t>
  </si>
  <si>
    <t>UCC28881DR</t>
  </si>
  <si>
    <t>TPS562206DRLR</t>
  </si>
  <si>
    <t>TLV74033PDBVR</t>
  </si>
  <si>
    <t>ECQ-E2106KF</t>
  </si>
  <si>
    <t>C0805C102JBRACTU</t>
  </si>
  <si>
    <t>N/A</t>
  </si>
  <si>
    <t>Manufacturer</t>
  </si>
  <si>
    <t>Any</t>
  </si>
  <si>
    <t>MuRata</t>
  </si>
  <si>
    <t>Wurth Electronics</t>
  </si>
  <si>
    <t>TDK</t>
  </si>
  <si>
    <t>Wurth Elektronik</t>
  </si>
  <si>
    <t>Diodes Inc.</t>
  </si>
  <si>
    <t>Micro Commercial Components</t>
  </si>
  <si>
    <t>Littelfuse Inc</t>
  </si>
  <si>
    <t>JST Manufacturing</t>
  </si>
  <si>
    <t>TE Connectivity</t>
  </si>
  <si>
    <t>Samtec</t>
  </si>
  <si>
    <t>SGDCONN</t>
  </si>
  <si>
    <t>Omron</t>
  </si>
  <si>
    <t>Yaxin</t>
  </si>
  <si>
    <t>Brady</t>
  </si>
  <si>
    <t>APM HEXSEAL</t>
  </si>
  <si>
    <t>Infineon Technologies</t>
  </si>
  <si>
    <t>Nexperia</t>
  </si>
  <si>
    <t>Yageo America</t>
  </si>
  <si>
    <t>Vishay-Dale</t>
  </si>
  <si>
    <t>Bourns</t>
  </si>
  <si>
    <t>Thinking Electronic</t>
  </si>
  <si>
    <t>Yageo</t>
  </si>
  <si>
    <t>Panasonic</t>
  </si>
  <si>
    <t>Texas Instruments</t>
  </si>
  <si>
    <t>Keystone, Keystone Electronics</t>
  </si>
  <si>
    <t>Keystone</t>
  </si>
  <si>
    <t>Kemet</t>
  </si>
  <si>
    <t>Description</t>
  </si>
  <si>
    <t>Printed Circuit Board</t>
  </si>
  <si>
    <t>CAP, CERM, 2.2 uF, 10 V, +/- 20%, X5R, 0402</t>
  </si>
  <si>
    <t>CAP, CERM, 0.1 uF, 50 V, +/- 20%, X7R, 0402</t>
  </si>
  <si>
    <t>CAP, CERM, 10 uF, 35 V, +/- 10%, X5R, 0805</t>
  </si>
  <si>
    <t>470 µF 450 V Aluminum Electrolytic Capacitors Radial, Can - Snap-In 220mOhm @ 120Hz 6000 Hrs @ 105°C</t>
  </si>
  <si>
    <t>CAP, CERM, 100 pF, 50 V, +/- 5%, C0G/NP0, 0402</t>
  </si>
  <si>
    <t>CAP, CERM, 2200 pF, X1 250 VAC/Y2 250 VAC, +/- 20%, E, 8x5mm</t>
  </si>
  <si>
    <t>1 µF Film Capacitor 310V 630V Polypropylene (PP), Metallized Radial</t>
  </si>
  <si>
    <t>CAP, CERM, 270 pF, 50 V, +/- 10%, X7R, 0402</t>
  </si>
  <si>
    <t>CAP, CERM, 1000 pF, 50 V, +/- 10%, X7R, AEC-Q200 Grade 1, 0402</t>
  </si>
  <si>
    <t>Multilayer Ceramic Chip Capacitor 1812 100nF ±10% X7R</t>
  </si>
  <si>
    <t>0.022 µF ±10% 630V Ceramic Capacitor X7R 1206 (3216 Metric)</t>
  </si>
  <si>
    <t>CAP, CERM, 0.01 uF, 50 V, +/- 10%, X7R, 0402</t>
  </si>
  <si>
    <t>CAP, CERM, 2.2 uF, 35 V, +/- 10%, X7R, 0805</t>
  </si>
  <si>
    <t>CAP, CERM, 0.047 uF, 50 V, +/- 10%, X7R, 0402</t>
  </si>
  <si>
    <t>CAP, CERM, 0.33 uF, 50 V, +/- 10%, X7R, 0603</t>
  </si>
  <si>
    <t>WCAP-ATG5 Aluminum Electrolytic Capacitor, Radial, THT, D6.3 x H11mm, 100µF, 35V</t>
  </si>
  <si>
    <t>CAP, CERM, 10 uF, 10 V, +/- 20%, X5R, 0402</t>
  </si>
  <si>
    <t>Diode, Zener, 18 V, 200 mW, SOD-323</t>
  </si>
  <si>
    <t>Diode, Ultrafast, 600 V, 1 A, SOD-123FL</t>
  </si>
  <si>
    <t>Diode 600 V 3A Surface Mount SMB</t>
  </si>
  <si>
    <t>Diode, Schottky, 30 V, 0.2 A, SOD-323</t>
  </si>
  <si>
    <t>10 A 250 V AC DC Fuse Cartridge, Glass Through Hole Cartridge, Non-Standard (Axial)</t>
  </si>
  <si>
    <t>Header (Shrouded), 3.96mm, 3x1, Tin, TH</t>
  </si>
  <si>
    <t>Header, 2.54 mm, 4x1, Gold, TH</t>
  </si>
  <si>
    <t>Header, 312mil, 3x1, Tin, TH</t>
  </si>
  <si>
    <t>Header, 100mil, 7x1, Gold, TH</t>
  </si>
  <si>
    <t>0.5mm BTB Plug 50 Pos</t>
  </si>
  <si>
    <t>Electromechanical Relay SPST-NO 5(NO)/3(NC)ADC/10(NO)/3(NC)AAC 12VDC 720Ohm Through Hole</t>
  </si>
  <si>
    <t>PFC CHOKE 1.03mH 12% 100kHz TH</t>
  </si>
  <si>
    <t>Common Mode Chokes Dual 4mH 10kHz 11A 8.5mOhm DCR Thru-Hole T/R</t>
  </si>
  <si>
    <t>Ferrite Bead, 100 ohm @ 100 MHz, 1.2 A, 0402</t>
  </si>
  <si>
    <t>Inductor, Shielded Drum Core, Metal Composite, 1.8 mH, 0.35 A, 2.7 ohm, TH</t>
  </si>
  <si>
    <t>Inductor, Shielded, Powdered Iron, 4.7 uH, 1.5 A, 0.162 ohm, AEC-Q200 Grade 1, SMD</t>
  </si>
  <si>
    <t>Thermal Transfer Printable Labels, 0.650" W x 0.200" H - 10,000 per roll</t>
  </si>
  <si>
    <t>MACHINE SCREW PAN PHILLIPS M3</t>
  </si>
  <si>
    <t>MOSFET, N-CH, 600 V, 13 A, PG-VSON-4</t>
  </si>
  <si>
    <t>MOSFET, N-CH, 60 V, 0.36 A, SOT-23</t>
  </si>
  <si>
    <t>RES, 3.00, 1%, 0.125 W, 0805</t>
  </si>
  <si>
    <t>RES, 100, 1%, 0.063 W, 0402</t>
  </si>
  <si>
    <t>RES, 1.00 k, 1%, 0.0625 W, 0402</t>
  </si>
  <si>
    <t>RES, 4.99 k, 1%, 0.063 W, 0402</t>
  </si>
  <si>
    <t>RES, 100 k, 1%, 0.25 W, 1206</t>
  </si>
  <si>
    <t>RES, 34.8 k, 1%, 0.063 W, AEC-Q200 Grade 0, 0402</t>
  </si>
  <si>
    <t>3 kA Varistor 1 Circuit Through Hole Disc 13.2mm</t>
  </si>
  <si>
    <t>Ceramic PTC Thermistor</t>
  </si>
  <si>
    <t>RES, 180, 1%, 0.5 W, 1210</t>
  </si>
  <si>
    <t>RES, 10.0 k, 1%, 0.063 W, AEC-Q200 Grade 0, 0402</t>
  </si>
  <si>
    <t>RES, 0.02, 1%, 0.5 W, 1812</t>
  </si>
  <si>
    <t>RES, 332 k, 1%, 0.25 W, 1206</t>
  </si>
  <si>
    <t>RES, 20.0, 1%, 0.063 W, AEC-Q200 Grade 0, 0402</t>
  </si>
  <si>
    <t>RES, 7.32 k, 1%, 0.063 W, 0402</t>
  </si>
  <si>
    <t>RES, 100 k, 1%, 0.1 W, 0603</t>
  </si>
  <si>
    <t>RES, 133 k, 1%, 0.1 W, 0603</t>
  </si>
  <si>
    <t>RES, 0, 5%, 0.063 W, 0402</t>
  </si>
  <si>
    <t>RES, 1.00 M, 1%, 0.063 W, 0402</t>
  </si>
  <si>
    <t>RES, 100 k, 1%, 0.0625 W, 0402</t>
  </si>
  <si>
    <t>RES, 13.7 k, 1%, 0.1 W, 0603</t>
  </si>
  <si>
    <t>Thermistor, DEC0002A (X1SON-2)</t>
  </si>
  <si>
    <t>Test Point, Miniature, SMT</t>
  </si>
  <si>
    <t>Test Point, Multipurpose, Red, TH</t>
  </si>
  <si>
    <t>Test Point, Multipurpose, Black, TH</t>
  </si>
  <si>
    <t>Low Speed, General Purpose, Robust EMC, Dual-Channel Digital Isolators</t>
  </si>
  <si>
    <t>650V 25mΩ GaN FET With Integrated Driver and Protection</t>
  </si>
  <si>
    <t>Comparator General Purpose Open-Collector 8-SOIC</t>
  </si>
  <si>
    <t>620-V High-Side Low-Side Gate Driver with 2.5A Peak Output and RobustDrive, D0008A (SOIC-8)</t>
  </si>
  <si>
    <t>650-V 100-mΩ GaN Half Bridge with Integrated Driver and Current Sense Emulation</t>
  </si>
  <si>
    <t>700-V Lowest Quiescent Current Off-Line Switcher, D0007A (SOIC-7)</t>
  </si>
  <si>
    <t>4.2-V to 17-V Input, 2-A, Synchronous Buck Converter in SOT563</t>
  </si>
  <si>
    <t>300-mA low-dropout (LDO) regulator with foldback current limit 5-SOT-23 -40 to 125</t>
  </si>
  <si>
    <t>CAP, Film, 10 uF, 250 V, +/- 10%, TH</t>
  </si>
  <si>
    <t>CAP, CERM, 1000 pF, 630 V, +/- 5%, X7R, 0805</t>
  </si>
  <si>
    <t>Fiducial mark.  There is nothing to buy or mount.</t>
  </si>
  <si>
    <t>PackageReference</t>
  </si>
  <si>
    <t>0402</t>
  </si>
  <si>
    <t>0805</t>
  </si>
  <si>
    <t>RADIAL</t>
  </si>
  <si>
    <t>8x5mm</t>
  </si>
  <si>
    <t>1812</t>
  </si>
  <si>
    <t>1206</t>
  </si>
  <si>
    <t>0603</t>
  </si>
  <si>
    <t>SOD-323</t>
  </si>
  <si>
    <t>SOD-123FL</t>
  </si>
  <si>
    <t>SMB</t>
  </si>
  <si>
    <t>AXIAL</t>
  </si>
  <si>
    <t>Header (Shrouded), 3.96mm, 3x1, TH</t>
  </si>
  <si>
    <t>Header, 2.54mm, 4x1, TH</t>
  </si>
  <si>
    <t>19.7x10.7 x8.5 mm</t>
  </si>
  <si>
    <t>7x1 Header</t>
  </si>
  <si>
    <t>CONN_PLUG_50</t>
  </si>
  <si>
    <t>PTH_RELAY_20MM0_10MM0</t>
  </si>
  <si>
    <t>PTH_CMC_28MM0_19MM0</t>
  </si>
  <si>
    <t>Dia 8x10mm</t>
  </si>
  <si>
    <t>SMD, 2-Leads, Body 3x3mm</t>
  </si>
  <si>
    <t>PCB Label 0.650 x 0.200 inch</t>
  </si>
  <si>
    <t>SPCAER_M3</t>
  </si>
  <si>
    <t>M3 Screw</t>
  </si>
  <si>
    <t>PG-VSON-4</t>
  </si>
  <si>
    <t>SOT-23</t>
  </si>
  <si>
    <t>1210</t>
  </si>
  <si>
    <t>DEC0002A</t>
  </si>
  <si>
    <t>Testpoint_Keystone_Miniature</t>
  </si>
  <si>
    <t>Red Multipurpose Testpoint</t>
  </si>
  <si>
    <t>Black Multipurpose Testpoint</t>
  </si>
  <si>
    <t>SOIC8</t>
  </si>
  <si>
    <t>TOLL9</t>
  </si>
  <si>
    <t>SOIC10</t>
  </si>
  <si>
    <t>D0008A</t>
  </si>
  <si>
    <t>VQFN19</t>
  </si>
  <si>
    <t>D0007A</t>
  </si>
  <si>
    <t>SOT563</t>
  </si>
  <si>
    <t>SOT23-5</t>
  </si>
  <si>
    <t>31x15.9x27.3mm</t>
  </si>
  <si>
    <t>768772182</t>
  </si>
  <si>
    <t>861141485033</t>
  </si>
  <si>
    <t>885382211002</t>
  </si>
  <si>
    <t>885342208014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</si>
</sst>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5" fillId="0" borderId="0" xfId="0" quotePrefix="1" applyFont="1" applyAlignment="1">
      <alignment horizontal="left" vertical="top" wrapText="1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vertical="top"/>
    </xf>
  </cellXfs>
  <cellStyles count="1">
    <cellStyle name="Normal" xfId="0" builtinId="0"/>
  </cellStyles>
  <dxfs count="3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1168400</xdr:colOff>
      <xdr:row>3</xdr:row>
      <xdr:rowOff>177800</xdr:rowOff>
    </xdr:to>
    <xdr:pic>
      <xdr:nvPicPr>
        <xdr:cNvPr id="1026" name="Picture 1">
          <a:extLst>
            <a:ext uri="{FF2B5EF4-FFF2-40B4-BE49-F238E27FC236}">
              <a16:creationId xmlns:a16="http://schemas.microsoft.com/office/drawing/2014/main" id="{770F737F-B58B-465F-B95F-A2D9301AC5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83"/>
  <sheetViews>
    <sheetView showGridLines="0" tabSelected="1" zoomScaleNormal="100" workbookViewId="0">
      <pane ySplit="6" topLeftCell="A37" activePane="bottomLeft" state="frozen"/>
      <selection pane="bottomLeft" activeCell="E20" sqref="E20"/>
    </sheetView>
  </sheetViews>
  <sheetFormatPr defaultColWidth="9.1796875" defaultRowHeight="12.5"/>
  <cols>
    <col min="1" max="1" width="9.7265625" style="1" customWidth="1"/>
    <col min="2" max="2" width="15.7265625" style="1" customWidth="1"/>
    <col min="3" max="3" width="8.7265625" style="3" customWidth="1"/>
    <col min="4" max="4" width="10.7265625" style="1" customWidth="1"/>
    <col min="5" max="5" width="26.7265625" style="5" customWidth="1"/>
    <col min="6" max="6" width="24.7265625" style="3" customWidth="1"/>
    <col min="7" max="7" width="60.7265625" style="1" customWidth="1"/>
    <col min="8" max="8" width="18.7265625" style="1" customWidth="1"/>
    <col min="9" max="16384" width="9.1796875" style="1"/>
  </cols>
  <sheetData>
    <row r="1" spans="1:13">
      <c r="A1" s="1" t="s">
        <v>0</v>
      </c>
      <c r="B1" s="19" t="str">
        <f ca="1">MID(CELL("filename"),SEARCH("[",CELL("filename"))+1, SEARCH("]",CELL("filename"))-SEARCH("[",CELL("filename"))-1)</f>
        <v>TIDA-010282_RevC_(001)_TI-BOM.xlsx</v>
      </c>
      <c r="F1" s="23" t="s">
        <v>5</v>
      </c>
    </row>
    <row r="2" spans="1:13">
      <c r="A2" s="1" t="s">
        <v>2</v>
      </c>
      <c r="B2" s="24" t="s">
        <v>6</v>
      </c>
      <c r="F2" s="25" t="s">
        <v>7</v>
      </c>
    </row>
    <row r="3" spans="1:13">
      <c r="A3" s="2" t="s">
        <v>1</v>
      </c>
      <c r="B3" s="24" t="s">
        <v>8</v>
      </c>
      <c r="F3" s="5"/>
    </row>
    <row r="4" spans="1:13" ht="20">
      <c r="A4" s="1" t="s">
        <v>4</v>
      </c>
      <c r="B4" s="24" t="s">
        <v>5</v>
      </c>
      <c r="C4" s="1"/>
      <c r="E4" s="1"/>
      <c r="F4" s="20" t="str">
        <f>F1&amp;" REV "&amp;F2&amp;" Bill of Materials"</f>
        <v>TIDA-010282 REV C Bill of Materials</v>
      </c>
    </row>
    <row r="6" spans="1:13" ht="13">
      <c r="A6" s="16" t="s">
        <v>3</v>
      </c>
      <c r="B6" s="16" t="s">
        <v>9</v>
      </c>
      <c r="C6" s="16" t="s">
        <v>86</v>
      </c>
      <c r="D6" s="16" t="s">
        <v>87</v>
      </c>
      <c r="E6" s="17" t="s">
        <v>121</v>
      </c>
      <c r="F6" s="16" t="s">
        <v>183</v>
      </c>
      <c r="G6" s="17" t="s">
        <v>212</v>
      </c>
      <c r="H6" s="17" t="s">
        <v>286</v>
      </c>
    </row>
    <row r="7" spans="1:13" s="2" customFormat="1">
      <c r="A7" s="8">
        <f t="shared" ref="A7:A38" si="0">ROW(A7)-ROW($A$6)</f>
        <v>1</v>
      </c>
      <c r="B7" s="10" t="s">
        <v>10</v>
      </c>
      <c r="C7" s="8">
        <v>1</v>
      </c>
      <c r="D7" s="9"/>
      <c r="E7" s="21" t="s">
        <v>5</v>
      </c>
      <c r="F7" s="11" t="s">
        <v>184</v>
      </c>
      <c r="G7" s="9" t="s">
        <v>213</v>
      </c>
      <c r="H7" s="21"/>
      <c r="I7" s="4"/>
      <c r="J7" s="4"/>
      <c r="K7" s="4"/>
      <c r="L7" s="4"/>
      <c r="M7" s="4"/>
    </row>
    <row r="8" spans="1:13" s="2" customFormat="1">
      <c r="A8" s="15">
        <f t="shared" si="0"/>
        <v>2</v>
      </c>
      <c r="B8" s="13" t="s">
        <v>11</v>
      </c>
      <c r="C8" s="15">
        <v>3</v>
      </c>
      <c r="D8" s="12" t="s">
        <v>88</v>
      </c>
      <c r="E8" s="22" t="s">
        <v>122</v>
      </c>
      <c r="F8" s="14" t="s">
        <v>185</v>
      </c>
      <c r="G8" s="12" t="s">
        <v>214</v>
      </c>
      <c r="H8" s="22" t="s">
        <v>287</v>
      </c>
      <c r="I8" s="4"/>
      <c r="J8" s="4"/>
      <c r="K8" s="4"/>
      <c r="L8" s="4"/>
      <c r="M8" s="4"/>
    </row>
    <row r="9" spans="1:13" s="2" customFormat="1" ht="75">
      <c r="A9" s="8">
        <f t="shared" si="0"/>
        <v>3</v>
      </c>
      <c r="B9" s="10" t="s">
        <v>12</v>
      </c>
      <c r="C9" s="8">
        <v>18</v>
      </c>
      <c r="D9" s="9" t="s">
        <v>89</v>
      </c>
      <c r="E9" s="21" t="s">
        <v>123</v>
      </c>
      <c r="F9" s="11" t="s">
        <v>185</v>
      </c>
      <c r="G9" s="9" t="s">
        <v>215</v>
      </c>
      <c r="H9" s="21" t="s">
        <v>287</v>
      </c>
      <c r="I9" s="4"/>
      <c r="J9" s="4"/>
      <c r="K9" s="4"/>
      <c r="L9" s="4"/>
      <c r="M9" s="4"/>
    </row>
    <row r="10" spans="1:13" s="2" customFormat="1" ht="37.5">
      <c r="A10" s="15">
        <f t="shared" si="0"/>
        <v>4</v>
      </c>
      <c r="B10" s="13" t="s">
        <v>13</v>
      </c>
      <c r="C10" s="15">
        <v>8</v>
      </c>
      <c r="D10" s="12" t="s">
        <v>90</v>
      </c>
      <c r="E10" s="22" t="s">
        <v>124</v>
      </c>
      <c r="F10" s="14" t="s">
        <v>185</v>
      </c>
      <c r="G10" s="12" t="s">
        <v>216</v>
      </c>
      <c r="H10" s="22" t="s">
        <v>288</v>
      </c>
      <c r="I10" s="4"/>
      <c r="J10" s="4"/>
      <c r="K10" s="4"/>
      <c r="L10" s="4"/>
      <c r="M10" s="4"/>
    </row>
    <row r="11" spans="1:13" s="2" customFormat="1" ht="25">
      <c r="A11" s="8">
        <f t="shared" si="0"/>
        <v>5</v>
      </c>
      <c r="B11" s="10" t="s">
        <v>14</v>
      </c>
      <c r="C11" s="8">
        <v>1</v>
      </c>
      <c r="D11" s="9" t="s">
        <v>91</v>
      </c>
      <c r="E11" s="21" t="s">
        <v>327</v>
      </c>
      <c r="F11" s="11" t="s">
        <v>186</v>
      </c>
      <c r="G11" s="9" t="s">
        <v>217</v>
      </c>
      <c r="H11" s="21" t="s">
        <v>289</v>
      </c>
      <c r="I11" s="4"/>
      <c r="J11" s="4"/>
      <c r="K11" s="4"/>
      <c r="L11" s="4"/>
      <c r="M11" s="4"/>
    </row>
    <row r="12" spans="1:13" s="2" customFormat="1" ht="62.5">
      <c r="A12" s="15">
        <f t="shared" si="0"/>
        <v>6</v>
      </c>
      <c r="B12" s="13" t="s">
        <v>15</v>
      </c>
      <c r="C12" s="15">
        <v>14</v>
      </c>
      <c r="D12" s="12" t="s">
        <v>92</v>
      </c>
      <c r="E12" s="22" t="s">
        <v>125</v>
      </c>
      <c r="F12" s="14" t="s">
        <v>185</v>
      </c>
      <c r="G12" s="12" t="s">
        <v>218</v>
      </c>
      <c r="H12" s="22" t="s">
        <v>287</v>
      </c>
      <c r="I12" s="4"/>
      <c r="J12" s="4"/>
      <c r="K12" s="4"/>
      <c r="L12" s="4"/>
      <c r="M12" s="4"/>
    </row>
    <row r="13" spans="1:13" s="2" customFormat="1">
      <c r="A13" s="8">
        <f t="shared" si="0"/>
        <v>7</v>
      </c>
      <c r="B13" s="10" t="s">
        <v>16</v>
      </c>
      <c r="C13" s="8">
        <v>3</v>
      </c>
      <c r="D13" s="9" t="s">
        <v>93</v>
      </c>
      <c r="E13" s="21" t="s">
        <v>126</v>
      </c>
      <c r="F13" s="11" t="s">
        <v>185</v>
      </c>
      <c r="G13" s="9" t="s">
        <v>219</v>
      </c>
      <c r="H13" s="21" t="s">
        <v>290</v>
      </c>
      <c r="I13" s="4"/>
      <c r="J13" s="4"/>
      <c r="K13" s="4"/>
      <c r="L13" s="4"/>
      <c r="M13" s="4"/>
    </row>
    <row r="14" spans="1:13" s="2" customFormat="1">
      <c r="A14" s="15">
        <f t="shared" si="0"/>
        <v>8</v>
      </c>
      <c r="B14" s="13" t="s">
        <v>17</v>
      </c>
      <c r="C14" s="15">
        <v>2</v>
      </c>
      <c r="D14" s="12" t="s">
        <v>94</v>
      </c>
      <c r="E14" s="22" t="s">
        <v>127</v>
      </c>
      <c r="F14" s="14" t="s">
        <v>186</v>
      </c>
      <c r="G14" s="12" t="s">
        <v>220</v>
      </c>
      <c r="H14" s="22" t="s">
        <v>289</v>
      </c>
      <c r="I14" s="4"/>
      <c r="J14" s="4"/>
      <c r="K14" s="4"/>
      <c r="L14" s="4"/>
      <c r="M14" s="4"/>
    </row>
    <row r="15" spans="1:13" s="2" customFormat="1">
      <c r="A15" s="8">
        <f t="shared" si="0"/>
        <v>9</v>
      </c>
      <c r="B15" s="10" t="s">
        <v>18</v>
      </c>
      <c r="C15" s="8">
        <v>2</v>
      </c>
      <c r="D15" s="9" t="s">
        <v>95</v>
      </c>
      <c r="E15" s="21" t="s">
        <v>128</v>
      </c>
      <c r="F15" s="11" t="s">
        <v>185</v>
      </c>
      <c r="G15" s="9" t="s">
        <v>221</v>
      </c>
      <c r="H15" s="21" t="s">
        <v>287</v>
      </c>
      <c r="I15" s="4"/>
      <c r="J15" s="4"/>
      <c r="K15" s="4"/>
      <c r="L15" s="4"/>
      <c r="M15" s="4"/>
    </row>
    <row r="16" spans="1:13" s="2" customFormat="1" ht="37.5">
      <c r="A16" s="15">
        <f t="shared" si="0"/>
        <v>10</v>
      </c>
      <c r="B16" s="13" t="s">
        <v>19</v>
      </c>
      <c r="C16" s="15">
        <v>7</v>
      </c>
      <c r="D16" s="12" t="s">
        <v>96</v>
      </c>
      <c r="E16" s="22" t="s">
        <v>129</v>
      </c>
      <c r="F16" s="14" t="s">
        <v>185</v>
      </c>
      <c r="G16" s="12" t="s">
        <v>222</v>
      </c>
      <c r="H16" s="22" t="s">
        <v>287</v>
      </c>
      <c r="I16" s="4"/>
      <c r="J16" s="4"/>
      <c r="K16" s="4"/>
      <c r="L16" s="4"/>
      <c r="M16" s="4"/>
    </row>
    <row r="17" spans="1:13" s="2" customFormat="1" ht="25">
      <c r="A17" s="8">
        <f t="shared" si="0"/>
        <v>11</v>
      </c>
      <c r="B17" s="10" t="s">
        <v>20</v>
      </c>
      <c r="C17" s="8">
        <v>6</v>
      </c>
      <c r="D17" s="9" t="s">
        <v>97</v>
      </c>
      <c r="E17" s="21" t="s">
        <v>328</v>
      </c>
      <c r="F17" s="11" t="s">
        <v>186</v>
      </c>
      <c r="G17" s="9" t="s">
        <v>223</v>
      </c>
      <c r="H17" s="21" t="s">
        <v>291</v>
      </c>
      <c r="I17" s="4"/>
      <c r="J17" s="4"/>
      <c r="K17" s="4"/>
      <c r="L17" s="4"/>
      <c r="M17" s="4"/>
    </row>
    <row r="18" spans="1:13" s="2" customFormat="1">
      <c r="A18" s="15">
        <f t="shared" si="0"/>
        <v>12</v>
      </c>
      <c r="B18" s="13" t="s">
        <v>21</v>
      </c>
      <c r="C18" s="15">
        <v>2</v>
      </c>
      <c r="D18" s="12" t="s">
        <v>98</v>
      </c>
      <c r="E18" s="22" t="s">
        <v>329</v>
      </c>
      <c r="F18" s="14" t="s">
        <v>186</v>
      </c>
      <c r="G18" s="12" t="s">
        <v>224</v>
      </c>
      <c r="H18" s="22" t="s">
        <v>292</v>
      </c>
      <c r="I18" s="4"/>
      <c r="J18" s="4"/>
      <c r="K18" s="4"/>
      <c r="L18" s="4"/>
      <c r="M18" s="4"/>
    </row>
    <row r="19" spans="1:13" s="2" customFormat="1">
      <c r="A19" s="8">
        <f t="shared" si="0"/>
        <v>13</v>
      </c>
      <c r="B19" s="10" t="s">
        <v>22</v>
      </c>
      <c r="C19" s="8">
        <v>2</v>
      </c>
      <c r="D19" s="9" t="s">
        <v>99</v>
      </c>
      <c r="E19" s="21" t="s">
        <v>130</v>
      </c>
      <c r="F19" s="11" t="s">
        <v>185</v>
      </c>
      <c r="G19" s="9" t="s">
        <v>225</v>
      </c>
      <c r="H19" s="21" t="s">
        <v>287</v>
      </c>
      <c r="I19" s="4"/>
      <c r="J19" s="4"/>
      <c r="K19" s="4"/>
      <c r="L19" s="4"/>
      <c r="M19" s="4"/>
    </row>
    <row r="20" spans="1:13" s="2" customFormat="1" ht="25">
      <c r="A20" s="15">
        <f t="shared" si="0"/>
        <v>14</v>
      </c>
      <c r="B20" s="13" t="s">
        <v>23</v>
      </c>
      <c r="C20" s="15">
        <v>4</v>
      </c>
      <c r="D20" s="12" t="s">
        <v>88</v>
      </c>
      <c r="E20" s="22" t="s">
        <v>131</v>
      </c>
      <c r="F20" s="14" t="s">
        <v>187</v>
      </c>
      <c r="G20" s="12" t="s">
        <v>226</v>
      </c>
      <c r="H20" s="22" t="s">
        <v>288</v>
      </c>
      <c r="I20" s="4"/>
      <c r="J20" s="4"/>
      <c r="K20" s="4"/>
      <c r="L20" s="4"/>
      <c r="M20" s="4"/>
    </row>
    <row r="21" spans="1:13" s="2" customFormat="1" ht="25">
      <c r="A21" s="8">
        <f t="shared" si="0"/>
        <v>15</v>
      </c>
      <c r="B21" s="10" t="s">
        <v>24</v>
      </c>
      <c r="C21" s="8">
        <v>4</v>
      </c>
      <c r="D21" s="9" t="s">
        <v>100</v>
      </c>
      <c r="E21" s="21" t="s">
        <v>132</v>
      </c>
      <c r="F21" s="11" t="s">
        <v>187</v>
      </c>
      <c r="G21" s="9" t="s">
        <v>227</v>
      </c>
      <c r="H21" s="21" t="s">
        <v>287</v>
      </c>
      <c r="I21" s="4"/>
      <c r="J21" s="4"/>
      <c r="K21" s="4"/>
      <c r="L21" s="4"/>
      <c r="M21" s="4"/>
    </row>
    <row r="22" spans="1:13" s="2" customFormat="1">
      <c r="A22" s="15">
        <f t="shared" si="0"/>
        <v>16</v>
      </c>
      <c r="B22" s="13" t="s">
        <v>25</v>
      </c>
      <c r="C22" s="15">
        <v>1</v>
      </c>
      <c r="D22" s="12" t="s">
        <v>101</v>
      </c>
      <c r="E22" s="22" t="s">
        <v>133</v>
      </c>
      <c r="F22" s="14" t="s">
        <v>187</v>
      </c>
      <c r="G22" s="12" t="s">
        <v>228</v>
      </c>
      <c r="H22" s="22" t="s">
        <v>293</v>
      </c>
      <c r="I22" s="4"/>
      <c r="J22" s="4"/>
      <c r="K22" s="4"/>
      <c r="L22" s="4"/>
      <c r="M22" s="4"/>
    </row>
    <row r="23" spans="1:13" s="2" customFormat="1" ht="25">
      <c r="A23" s="8">
        <f t="shared" si="0"/>
        <v>17</v>
      </c>
      <c r="B23" s="10" t="s">
        <v>26</v>
      </c>
      <c r="C23" s="8">
        <v>1</v>
      </c>
      <c r="D23" s="9"/>
      <c r="E23" s="21"/>
      <c r="F23" s="11" t="s">
        <v>188</v>
      </c>
      <c r="G23" s="9" t="s">
        <v>229</v>
      </c>
      <c r="H23" s="21"/>
      <c r="I23" s="4"/>
      <c r="J23" s="4"/>
      <c r="K23" s="4"/>
      <c r="L23" s="4"/>
      <c r="M23" s="4"/>
    </row>
    <row r="24" spans="1:13" s="2" customFormat="1">
      <c r="A24" s="15">
        <f t="shared" si="0"/>
        <v>18</v>
      </c>
      <c r="B24" s="13" t="s">
        <v>27</v>
      </c>
      <c r="C24" s="15">
        <v>2</v>
      </c>
      <c r="D24" s="12" t="s">
        <v>90</v>
      </c>
      <c r="E24" s="22" t="s">
        <v>134</v>
      </c>
      <c r="F24" s="14" t="s">
        <v>185</v>
      </c>
      <c r="G24" s="12" t="s">
        <v>230</v>
      </c>
      <c r="H24" s="22" t="s">
        <v>287</v>
      </c>
      <c r="I24" s="4"/>
      <c r="J24" s="4"/>
      <c r="K24" s="4"/>
      <c r="L24" s="4"/>
      <c r="M24" s="4"/>
    </row>
    <row r="25" spans="1:13" s="2" customFormat="1">
      <c r="A25" s="8">
        <f t="shared" si="0"/>
        <v>19</v>
      </c>
      <c r="B25" s="10" t="s">
        <v>28</v>
      </c>
      <c r="C25" s="8">
        <v>3</v>
      </c>
      <c r="D25" s="9" t="s">
        <v>102</v>
      </c>
      <c r="E25" s="21" t="s">
        <v>135</v>
      </c>
      <c r="F25" s="11" t="s">
        <v>189</v>
      </c>
      <c r="G25" s="9" t="s">
        <v>231</v>
      </c>
      <c r="H25" s="21" t="s">
        <v>294</v>
      </c>
      <c r="I25" s="4"/>
      <c r="J25" s="4"/>
      <c r="K25" s="4"/>
      <c r="L25" s="4"/>
      <c r="M25" s="4"/>
    </row>
    <row r="26" spans="1:13" s="2" customFormat="1" ht="25">
      <c r="A26" s="15">
        <f t="shared" si="0"/>
        <v>20</v>
      </c>
      <c r="B26" s="13" t="s">
        <v>29</v>
      </c>
      <c r="C26" s="15">
        <v>4</v>
      </c>
      <c r="D26" s="12" t="s">
        <v>103</v>
      </c>
      <c r="E26" s="22" t="s">
        <v>136</v>
      </c>
      <c r="F26" s="14" t="s">
        <v>190</v>
      </c>
      <c r="G26" s="12" t="s">
        <v>232</v>
      </c>
      <c r="H26" s="22" t="s">
        <v>295</v>
      </c>
      <c r="I26" s="4"/>
      <c r="J26" s="4"/>
      <c r="K26" s="4"/>
      <c r="L26" s="4"/>
      <c r="M26" s="4"/>
    </row>
    <row r="27" spans="1:13" s="2" customFormat="1">
      <c r="A27" s="8">
        <f t="shared" si="0"/>
        <v>21</v>
      </c>
      <c r="B27" s="10" t="s">
        <v>30</v>
      </c>
      <c r="C27" s="8">
        <v>2</v>
      </c>
      <c r="D27" s="9"/>
      <c r="E27" s="21" t="s">
        <v>137</v>
      </c>
      <c r="F27" s="11" t="s">
        <v>189</v>
      </c>
      <c r="G27" s="9" t="s">
        <v>233</v>
      </c>
      <c r="H27" s="21" t="s">
        <v>296</v>
      </c>
      <c r="I27" s="4"/>
      <c r="J27" s="4"/>
      <c r="K27" s="4"/>
      <c r="L27" s="4"/>
      <c r="M27" s="4"/>
    </row>
    <row r="28" spans="1:13" s="2" customFormat="1" ht="25">
      <c r="A28" s="15">
        <f t="shared" si="0"/>
        <v>22</v>
      </c>
      <c r="B28" s="13" t="s">
        <v>31</v>
      </c>
      <c r="C28" s="15">
        <v>5</v>
      </c>
      <c r="D28" s="12" t="s">
        <v>104</v>
      </c>
      <c r="E28" s="22" t="s">
        <v>138</v>
      </c>
      <c r="F28" s="14" t="s">
        <v>189</v>
      </c>
      <c r="G28" s="12" t="s">
        <v>234</v>
      </c>
      <c r="H28" s="22" t="s">
        <v>294</v>
      </c>
      <c r="I28" s="4"/>
      <c r="J28" s="4"/>
      <c r="K28" s="4"/>
      <c r="L28" s="4"/>
      <c r="M28" s="4"/>
    </row>
    <row r="29" spans="1:13" s="2" customFormat="1" ht="25">
      <c r="A29" s="8">
        <f t="shared" si="0"/>
        <v>23</v>
      </c>
      <c r="B29" s="10" t="s">
        <v>32</v>
      </c>
      <c r="C29" s="8">
        <v>1</v>
      </c>
      <c r="D29" s="9"/>
      <c r="E29" s="21" t="s">
        <v>139</v>
      </c>
      <c r="F29" s="11" t="s">
        <v>191</v>
      </c>
      <c r="G29" s="9" t="s">
        <v>235</v>
      </c>
      <c r="H29" s="21" t="s">
        <v>297</v>
      </c>
      <c r="I29" s="4"/>
      <c r="J29" s="4"/>
      <c r="K29" s="4"/>
      <c r="L29" s="4"/>
      <c r="M29" s="4"/>
    </row>
    <row r="30" spans="1:13" s="2" customFormat="1" ht="25">
      <c r="A30" s="15">
        <f t="shared" si="0"/>
        <v>24</v>
      </c>
      <c r="B30" s="13" t="s">
        <v>33</v>
      </c>
      <c r="C30" s="15">
        <v>1</v>
      </c>
      <c r="D30" s="12"/>
      <c r="E30" s="22" t="s">
        <v>140</v>
      </c>
      <c r="F30" s="14" t="s">
        <v>192</v>
      </c>
      <c r="G30" s="12" t="s">
        <v>236</v>
      </c>
      <c r="H30" s="22" t="s">
        <v>298</v>
      </c>
      <c r="I30" s="4"/>
      <c r="J30" s="4"/>
      <c r="K30" s="4"/>
      <c r="L30" s="4"/>
      <c r="M30" s="4"/>
    </row>
    <row r="31" spans="1:13" s="2" customFormat="1" ht="25">
      <c r="A31" s="8">
        <f t="shared" si="0"/>
        <v>25</v>
      </c>
      <c r="B31" s="10" t="s">
        <v>34</v>
      </c>
      <c r="C31" s="8">
        <v>1</v>
      </c>
      <c r="D31" s="9"/>
      <c r="E31" s="21">
        <v>61300411121</v>
      </c>
      <c r="F31" s="11" t="s">
        <v>188</v>
      </c>
      <c r="G31" s="9" t="s">
        <v>237</v>
      </c>
      <c r="H31" s="21" t="s">
        <v>299</v>
      </c>
      <c r="I31" s="4"/>
      <c r="J31" s="4"/>
      <c r="K31" s="4"/>
      <c r="L31" s="4"/>
      <c r="M31" s="4"/>
    </row>
    <row r="32" spans="1:13" s="2" customFormat="1">
      <c r="A32" s="15">
        <f t="shared" si="0"/>
        <v>26</v>
      </c>
      <c r="B32" s="13" t="s">
        <v>35</v>
      </c>
      <c r="C32" s="15">
        <v>1</v>
      </c>
      <c r="D32" s="12"/>
      <c r="E32" s="22" t="s">
        <v>141</v>
      </c>
      <c r="F32" s="14" t="s">
        <v>193</v>
      </c>
      <c r="G32" s="12" t="s">
        <v>238</v>
      </c>
      <c r="H32" s="22" t="s">
        <v>300</v>
      </c>
      <c r="I32" s="4"/>
      <c r="J32" s="4"/>
      <c r="K32" s="4"/>
      <c r="L32" s="4"/>
      <c r="M32" s="4"/>
    </row>
    <row r="33" spans="1:13" s="2" customFormat="1">
      <c r="A33" s="8">
        <f t="shared" si="0"/>
        <v>27</v>
      </c>
      <c r="B33" s="10" t="s">
        <v>36</v>
      </c>
      <c r="C33" s="8">
        <v>1</v>
      </c>
      <c r="D33" s="9"/>
      <c r="E33" s="21" t="s">
        <v>142</v>
      </c>
      <c r="F33" s="11" t="s">
        <v>194</v>
      </c>
      <c r="G33" s="9" t="s">
        <v>239</v>
      </c>
      <c r="H33" s="21" t="s">
        <v>301</v>
      </c>
      <c r="I33" s="4"/>
      <c r="J33" s="4"/>
      <c r="K33" s="4"/>
      <c r="L33" s="4"/>
      <c r="M33" s="4"/>
    </row>
    <row r="34" spans="1:13" s="2" customFormat="1">
      <c r="A34" s="15">
        <f t="shared" si="0"/>
        <v>28</v>
      </c>
      <c r="B34" s="13" t="s">
        <v>37</v>
      </c>
      <c r="C34" s="15">
        <v>1</v>
      </c>
      <c r="D34" s="12"/>
      <c r="E34" s="22" t="s">
        <v>143</v>
      </c>
      <c r="F34" s="14" t="s">
        <v>195</v>
      </c>
      <c r="G34" s="12" t="s">
        <v>240</v>
      </c>
      <c r="H34" s="22" t="s">
        <v>302</v>
      </c>
      <c r="I34" s="4"/>
      <c r="J34" s="4"/>
      <c r="K34" s="4"/>
      <c r="L34" s="4"/>
      <c r="M34" s="4"/>
    </row>
    <row r="35" spans="1:13" s="2" customFormat="1" ht="25">
      <c r="A35" s="8">
        <f t="shared" si="0"/>
        <v>29</v>
      </c>
      <c r="B35" s="10" t="s">
        <v>38</v>
      </c>
      <c r="C35" s="8">
        <v>1</v>
      </c>
      <c r="D35" s="9"/>
      <c r="E35" s="21" t="s">
        <v>144</v>
      </c>
      <c r="F35" s="11" t="s">
        <v>196</v>
      </c>
      <c r="G35" s="9" t="s">
        <v>241</v>
      </c>
      <c r="H35" s="21" t="s">
        <v>303</v>
      </c>
      <c r="I35" s="4"/>
      <c r="J35" s="4"/>
      <c r="K35" s="4"/>
      <c r="L35" s="4"/>
      <c r="M35" s="4"/>
    </row>
    <row r="36" spans="1:13" s="2" customFormat="1">
      <c r="A36" s="15">
        <f t="shared" si="0"/>
        <v>30</v>
      </c>
      <c r="B36" s="13" t="s">
        <v>39</v>
      </c>
      <c r="C36" s="15">
        <v>1</v>
      </c>
      <c r="D36" s="12" t="s">
        <v>105</v>
      </c>
      <c r="E36" s="22" t="s">
        <v>145</v>
      </c>
      <c r="F36" s="14" t="s">
        <v>197</v>
      </c>
      <c r="G36" s="12" t="s">
        <v>242</v>
      </c>
      <c r="H36" s="22" t="s">
        <v>289</v>
      </c>
      <c r="I36" s="4"/>
      <c r="J36" s="4"/>
      <c r="K36" s="4"/>
      <c r="L36" s="4"/>
      <c r="M36" s="4"/>
    </row>
    <row r="37" spans="1:13" s="2" customFormat="1" ht="25">
      <c r="A37" s="8">
        <f t="shared" si="0"/>
        <v>31</v>
      </c>
      <c r="B37" s="10" t="s">
        <v>40</v>
      </c>
      <c r="C37" s="8">
        <v>1</v>
      </c>
      <c r="D37" s="9"/>
      <c r="E37" s="21">
        <v>7448041104</v>
      </c>
      <c r="F37" s="11" t="s">
        <v>186</v>
      </c>
      <c r="G37" s="9" t="s">
        <v>243</v>
      </c>
      <c r="H37" s="21" t="s">
        <v>304</v>
      </c>
      <c r="I37" s="4"/>
      <c r="J37" s="4"/>
      <c r="K37" s="4"/>
      <c r="L37" s="4"/>
      <c r="M37" s="4"/>
    </row>
    <row r="38" spans="1:13" s="2" customFormat="1">
      <c r="A38" s="15">
        <f t="shared" si="0"/>
        <v>32</v>
      </c>
      <c r="B38" s="13" t="s">
        <v>41</v>
      </c>
      <c r="C38" s="15">
        <v>2</v>
      </c>
      <c r="D38" s="12" t="s">
        <v>106</v>
      </c>
      <c r="E38" s="22">
        <v>742792731</v>
      </c>
      <c r="F38" s="14" t="s">
        <v>188</v>
      </c>
      <c r="G38" s="12" t="s">
        <v>244</v>
      </c>
      <c r="H38" s="22" t="s">
        <v>287</v>
      </c>
      <c r="I38" s="4"/>
      <c r="J38" s="4"/>
      <c r="K38" s="4"/>
      <c r="L38" s="4"/>
      <c r="M38" s="4"/>
    </row>
    <row r="39" spans="1:13" s="2" customFormat="1" ht="25">
      <c r="A39" s="8">
        <f t="shared" ref="A39:A70" si="1">ROW(A39)-ROW($A$6)</f>
        <v>33</v>
      </c>
      <c r="B39" s="10" t="s">
        <v>42</v>
      </c>
      <c r="C39" s="8">
        <v>1</v>
      </c>
      <c r="D39" s="9" t="s">
        <v>107</v>
      </c>
      <c r="E39" s="21" t="s">
        <v>326</v>
      </c>
      <c r="F39" s="11" t="s">
        <v>188</v>
      </c>
      <c r="G39" s="9" t="s">
        <v>245</v>
      </c>
      <c r="H39" s="21" t="s">
        <v>305</v>
      </c>
      <c r="I39" s="4"/>
      <c r="J39" s="4"/>
      <c r="K39" s="4"/>
      <c r="L39" s="4"/>
      <c r="M39" s="4"/>
    </row>
    <row r="40" spans="1:13" s="2" customFormat="1" ht="25">
      <c r="A40" s="15">
        <f t="shared" si="1"/>
        <v>34</v>
      </c>
      <c r="B40" s="13" t="s">
        <v>43</v>
      </c>
      <c r="C40" s="15">
        <v>1</v>
      </c>
      <c r="D40" s="12" t="s">
        <v>108</v>
      </c>
      <c r="E40" s="22">
        <v>78438335047</v>
      </c>
      <c r="F40" s="14" t="s">
        <v>188</v>
      </c>
      <c r="G40" s="12" t="s">
        <v>246</v>
      </c>
      <c r="H40" s="22" t="s">
        <v>306</v>
      </c>
      <c r="I40" s="4"/>
      <c r="J40" s="4"/>
      <c r="K40" s="4"/>
      <c r="L40" s="4"/>
      <c r="M40" s="4"/>
    </row>
    <row r="41" spans="1:13" s="2" customFormat="1" ht="25">
      <c r="A41" s="8">
        <f t="shared" si="1"/>
        <v>35</v>
      </c>
      <c r="B41" s="10" t="s">
        <v>44</v>
      </c>
      <c r="C41" s="8">
        <v>1</v>
      </c>
      <c r="D41" s="9"/>
      <c r="E41" s="21" t="s">
        <v>146</v>
      </c>
      <c r="F41" s="11" t="s">
        <v>198</v>
      </c>
      <c r="G41" s="9" t="s">
        <v>247</v>
      </c>
      <c r="H41" s="21" t="s">
        <v>307</v>
      </c>
      <c r="I41" s="4"/>
      <c r="J41" s="4"/>
      <c r="K41" s="4"/>
      <c r="L41" s="4"/>
      <c r="M41" s="4"/>
    </row>
    <row r="42" spans="1:13" s="2" customFormat="1" ht="25">
      <c r="A42" s="15">
        <f t="shared" si="1"/>
        <v>36</v>
      </c>
      <c r="B42" s="13" t="s">
        <v>45</v>
      </c>
      <c r="C42" s="15">
        <v>4</v>
      </c>
      <c r="D42" s="12"/>
      <c r="E42" s="22">
        <v>970130365</v>
      </c>
      <c r="F42" s="14" t="s">
        <v>186</v>
      </c>
      <c r="G42" s="12"/>
      <c r="H42" s="22" t="s">
        <v>308</v>
      </c>
      <c r="I42" s="4"/>
      <c r="J42" s="4"/>
      <c r="K42" s="4"/>
      <c r="L42" s="4"/>
      <c r="M42" s="4"/>
    </row>
    <row r="43" spans="1:13" s="2" customFormat="1" ht="25">
      <c r="A43" s="8">
        <f t="shared" si="1"/>
        <v>37</v>
      </c>
      <c r="B43" s="10" t="s">
        <v>46</v>
      </c>
      <c r="C43" s="8">
        <v>4</v>
      </c>
      <c r="D43" s="9"/>
      <c r="E43" s="21" t="s">
        <v>147</v>
      </c>
      <c r="F43" s="11" t="s">
        <v>199</v>
      </c>
      <c r="G43" s="9" t="s">
        <v>248</v>
      </c>
      <c r="H43" s="21" t="s">
        <v>309</v>
      </c>
      <c r="I43" s="4"/>
      <c r="J43" s="4"/>
      <c r="K43" s="4"/>
      <c r="L43" s="4"/>
      <c r="M43" s="4"/>
    </row>
    <row r="44" spans="1:13" s="2" customFormat="1">
      <c r="A44" s="15">
        <f t="shared" si="1"/>
        <v>38</v>
      </c>
      <c r="B44" s="13" t="s">
        <v>47</v>
      </c>
      <c r="C44" s="15">
        <v>2</v>
      </c>
      <c r="D44" s="12" t="s">
        <v>103</v>
      </c>
      <c r="E44" s="22" t="s">
        <v>148</v>
      </c>
      <c r="F44" s="14" t="s">
        <v>200</v>
      </c>
      <c r="G44" s="12" t="s">
        <v>249</v>
      </c>
      <c r="H44" s="22" t="s">
        <v>310</v>
      </c>
      <c r="I44" s="4"/>
      <c r="J44" s="4"/>
      <c r="K44" s="4"/>
      <c r="L44" s="4"/>
      <c r="M44" s="4"/>
    </row>
    <row r="45" spans="1:13" s="2" customFormat="1">
      <c r="A45" s="8">
        <f t="shared" si="1"/>
        <v>39</v>
      </c>
      <c r="B45" s="10" t="s">
        <v>48</v>
      </c>
      <c r="C45" s="8">
        <v>1</v>
      </c>
      <c r="D45" s="9" t="s">
        <v>109</v>
      </c>
      <c r="E45" s="21" t="s">
        <v>149</v>
      </c>
      <c r="F45" s="11" t="s">
        <v>201</v>
      </c>
      <c r="G45" s="9" t="s">
        <v>250</v>
      </c>
      <c r="H45" s="21" t="s">
        <v>311</v>
      </c>
      <c r="I45" s="4"/>
      <c r="J45" s="4"/>
      <c r="K45" s="4"/>
      <c r="L45" s="4"/>
      <c r="M45" s="4"/>
    </row>
    <row r="46" spans="1:13" s="2" customFormat="1">
      <c r="A46" s="15">
        <f t="shared" si="1"/>
        <v>40</v>
      </c>
      <c r="B46" s="13" t="s">
        <v>49</v>
      </c>
      <c r="C46" s="15">
        <v>1</v>
      </c>
      <c r="D46" s="12">
        <v>3</v>
      </c>
      <c r="E46" s="22" t="s">
        <v>150</v>
      </c>
      <c r="F46" s="14" t="s">
        <v>202</v>
      </c>
      <c r="G46" s="12" t="s">
        <v>251</v>
      </c>
      <c r="H46" s="22" t="s">
        <v>288</v>
      </c>
      <c r="I46" s="4"/>
      <c r="J46" s="4"/>
      <c r="K46" s="4"/>
      <c r="L46" s="4"/>
      <c r="M46" s="4"/>
    </row>
    <row r="47" spans="1:13" s="2" customFormat="1" ht="87.5">
      <c r="A47" s="8">
        <f t="shared" si="1"/>
        <v>41</v>
      </c>
      <c r="B47" s="10" t="s">
        <v>50</v>
      </c>
      <c r="C47" s="8">
        <v>21</v>
      </c>
      <c r="D47" s="9">
        <v>100</v>
      </c>
      <c r="E47" s="21" t="s">
        <v>151</v>
      </c>
      <c r="F47" s="11" t="s">
        <v>202</v>
      </c>
      <c r="G47" s="9" t="s">
        <v>252</v>
      </c>
      <c r="H47" s="21" t="s">
        <v>287</v>
      </c>
      <c r="I47" s="4"/>
      <c r="J47" s="4"/>
      <c r="K47" s="4"/>
      <c r="L47" s="4"/>
      <c r="M47" s="4"/>
    </row>
    <row r="48" spans="1:13" s="2" customFormat="1" ht="37.5">
      <c r="A48" s="15">
        <f t="shared" si="1"/>
        <v>42</v>
      </c>
      <c r="B48" s="13" t="s">
        <v>51</v>
      </c>
      <c r="C48" s="15">
        <v>8</v>
      </c>
      <c r="D48" s="12" t="s">
        <v>110</v>
      </c>
      <c r="E48" s="22" t="s">
        <v>152</v>
      </c>
      <c r="F48" s="14" t="s">
        <v>202</v>
      </c>
      <c r="G48" s="12" t="s">
        <v>253</v>
      </c>
      <c r="H48" s="22" t="s">
        <v>287</v>
      </c>
      <c r="I48" s="4"/>
      <c r="J48" s="4"/>
      <c r="K48" s="4"/>
      <c r="L48" s="4"/>
      <c r="M48" s="4"/>
    </row>
    <row r="49" spans="1:13" s="2" customFormat="1" ht="25">
      <c r="A49" s="8">
        <f t="shared" si="1"/>
        <v>43</v>
      </c>
      <c r="B49" s="10" t="s">
        <v>52</v>
      </c>
      <c r="C49" s="8">
        <v>5</v>
      </c>
      <c r="D49" s="9" t="s">
        <v>111</v>
      </c>
      <c r="E49" s="21" t="s">
        <v>153</v>
      </c>
      <c r="F49" s="11" t="s">
        <v>202</v>
      </c>
      <c r="G49" s="9" t="s">
        <v>254</v>
      </c>
      <c r="H49" s="21" t="s">
        <v>287</v>
      </c>
      <c r="I49" s="4"/>
      <c r="J49" s="4"/>
      <c r="K49" s="4"/>
      <c r="L49" s="4"/>
      <c r="M49" s="4"/>
    </row>
    <row r="50" spans="1:13" s="2" customFormat="1">
      <c r="A50" s="15">
        <f t="shared" si="1"/>
        <v>44</v>
      </c>
      <c r="B50" s="13" t="s">
        <v>53</v>
      </c>
      <c r="C50" s="15">
        <v>3</v>
      </c>
      <c r="D50" s="12" t="s">
        <v>112</v>
      </c>
      <c r="E50" s="22" t="s">
        <v>154</v>
      </c>
      <c r="F50" s="14" t="s">
        <v>202</v>
      </c>
      <c r="G50" s="12" t="s">
        <v>255</v>
      </c>
      <c r="H50" s="22" t="s">
        <v>292</v>
      </c>
      <c r="I50" s="4"/>
      <c r="J50" s="4"/>
      <c r="K50" s="4"/>
      <c r="L50" s="4"/>
      <c r="M50" s="4"/>
    </row>
    <row r="51" spans="1:13" s="2" customFormat="1">
      <c r="A51" s="8">
        <f t="shared" si="1"/>
        <v>45</v>
      </c>
      <c r="B51" s="10" t="s">
        <v>54</v>
      </c>
      <c r="C51" s="8">
        <v>2</v>
      </c>
      <c r="D51" s="9" t="s">
        <v>113</v>
      </c>
      <c r="E51" s="21" t="s">
        <v>155</v>
      </c>
      <c r="F51" s="11" t="s">
        <v>203</v>
      </c>
      <c r="G51" s="9" t="s">
        <v>256</v>
      </c>
      <c r="H51" s="21" t="s">
        <v>287</v>
      </c>
      <c r="I51" s="4"/>
      <c r="J51" s="4"/>
      <c r="K51" s="4"/>
      <c r="L51" s="4"/>
      <c r="M51" s="4"/>
    </row>
    <row r="52" spans="1:13" s="2" customFormat="1">
      <c r="A52" s="15">
        <f t="shared" si="1"/>
        <v>46</v>
      </c>
      <c r="B52" s="13" t="s">
        <v>55</v>
      </c>
      <c r="C52" s="15">
        <v>1</v>
      </c>
      <c r="D52" s="12"/>
      <c r="E52" s="22" t="s">
        <v>156</v>
      </c>
      <c r="F52" s="14" t="s">
        <v>204</v>
      </c>
      <c r="G52" s="12" t="s">
        <v>257</v>
      </c>
      <c r="H52" s="22" t="s">
        <v>289</v>
      </c>
      <c r="I52" s="4"/>
      <c r="J52" s="4"/>
      <c r="K52" s="4"/>
      <c r="L52" s="4"/>
      <c r="M52" s="4"/>
    </row>
    <row r="53" spans="1:13" s="2" customFormat="1">
      <c r="A53" s="8">
        <f t="shared" si="1"/>
        <v>47</v>
      </c>
      <c r="B53" s="10" t="s">
        <v>56</v>
      </c>
      <c r="C53" s="8">
        <v>1</v>
      </c>
      <c r="D53" s="9" t="s">
        <v>114</v>
      </c>
      <c r="E53" s="21" t="s">
        <v>157</v>
      </c>
      <c r="F53" s="11" t="s">
        <v>205</v>
      </c>
      <c r="G53" s="9" t="s">
        <v>258</v>
      </c>
      <c r="H53" s="21" t="s">
        <v>289</v>
      </c>
      <c r="I53" s="4"/>
      <c r="J53" s="4"/>
      <c r="K53" s="4"/>
      <c r="L53" s="4"/>
      <c r="M53" s="4"/>
    </row>
    <row r="54" spans="1:13" s="2" customFormat="1">
      <c r="A54" s="15">
        <f t="shared" si="1"/>
        <v>48</v>
      </c>
      <c r="B54" s="13" t="s">
        <v>57</v>
      </c>
      <c r="C54" s="15">
        <v>1</v>
      </c>
      <c r="D54" s="12">
        <v>180</v>
      </c>
      <c r="E54" s="22" t="s">
        <v>158</v>
      </c>
      <c r="F54" s="14" t="s">
        <v>206</v>
      </c>
      <c r="G54" s="12" t="s">
        <v>259</v>
      </c>
      <c r="H54" s="22" t="s">
        <v>312</v>
      </c>
      <c r="I54" s="4"/>
      <c r="J54" s="4"/>
      <c r="K54" s="4"/>
      <c r="L54" s="4"/>
      <c r="M54" s="4"/>
    </row>
    <row r="55" spans="1:13" s="2" customFormat="1" ht="37.5">
      <c r="A55" s="8">
        <f t="shared" si="1"/>
        <v>49</v>
      </c>
      <c r="B55" s="10" t="s">
        <v>58</v>
      </c>
      <c r="C55" s="8">
        <v>9</v>
      </c>
      <c r="D55" s="9" t="s">
        <v>115</v>
      </c>
      <c r="E55" s="21" t="s">
        <v>159</v>
      </c>
      <c r="F55" s="11" t="s">
        <v>202</v>
      </c>
      <c r="G55" s="9" t="s">
        <v>260</v>
      </c>
      <c r="H55" s="21" t="s">
        <v>287</v>
      </c>
      <c r="I55" s="4"/>
      <c r="J55" s="4"/>
      <c r="K55" s="4"/>
      <c r="L55" s="4"/>
      <c r="M55" s="4"/>
    </row>
    <row r="56" spans="1:13" s="2" customFormat="1" ht="25">
      <c r="A56" s="15">
        <f t="shared" si="1"/>
        <v>50</v>
      </c>
      <c r="B56" s="13" t="s">
        <v>59</v>
      </c>
      <c r="C56" s="15">
        <v>4</v>
      </c>
      <c r="D56" s="12">
        <v>0.02</v>
      </c>
      <c r="E56" s="22" t="s">
        <v>160</v>
      </c>
      <c r="F56" s="14" t="s">
        <v>207</v>
      </c>
      <c r="G56" s="12" t="s">
        <v>261</v>
      </c>
      <c r="H56" s="22" t="s">
        <v>291</v>
      </c>
      <c r="I56" s="4"/>
      <c r="J56" s="4"/>
      <c r="K56" s="4"/>
      <c r="L56" s="4"/>
      <c r="M56" s="4"/>
    </row>
    <row r="57" spans="1:13" s="2" customFormat="1" ht="75">
      <c r="A57" s="8">
        <f t="shared" si="1"/>
        <v>51</v>
      </c>
      <c r="B57" s="10" t="s">
        <v>60</v>
      </c>
      <c r="C57" s="8">
        <v>18</v>
      </c>
      <c r="D57" s="9" t="s">
        <v>116</v>
      </c>
      <c r="E57" s="21" t="s">
        <v>161</v>
      </c>
      <c r="F57" s="11" t="s">
        <v>202</v>
      </c>
      <c r="G57" s="9" t="s">
        <v>262</v>
      </c>
      <c r="H57" s="21" t="s">
        <v>292</v>
      </c>
      <c r="I57" s="4"/>
      <c r="J57" s="4"/>
      <c r="K57" s="4"/>
      <c r="L57" s="4"/>
      <c r="M57" s="4"/>
    </row>
    <row r="58" spans="1:13" s="2" customFormat="1">
      <c r="A58" s="15">
        <f t="shared" si="1"/>
        <v>52</v>
      </c>
      <c r="B58" s="13" t="s">
        <v>61</v>
      </c>
      <c r="C58" s="15">
        <v>3</v>
      </c>
      <c r="D58" s="12">
        <v>20</v>
      </c>
      <c r="E58" s="22" t="s">
        <v>162</v>
      </c>
      <c r="F58" s="14" t="s">
        <v>203</v>
      </c>
      <c r="G58" s="12" t="s">
        <v>263</v>
      </c>
      <c r="H58" s="22" t="s">
        <v>287</v>
      </c>
      <c r="I58" s="4"/>
      <c r="J58" s="4"/>
      <c r="K58" s="4"/>
      <c r="L58" s="4"/>
      <c r="M58" s="4"/>
    </row>
    <row r="59" spans="1:13" s="2" customFormat="1" ht="25">
      <c r="A59" s="8">
        <f t="shared" si="1"/>
        <v>53</v>
      </c>
      <c r="B59" s="10" t="s">
        <v>62</v>
      </c>
      <c r="C59" s="8">
        <v>4</v>
      </c>
      <c r="D59" s="9" t="s">
        <v>117</v>
      </c>
      <c r="E59" s="21" t="s">
        <v>163</v>
      </c>
      <c r="F59" s="11" t="s">
        <v>203</v>
      </c>
      <c r="G59" s="9" t="s">
        <v>264</v>
      </c>
      <c r="H59" s="21" t="s">
        <v>287</v>
      </c>
      <c r="I59" s="4"/>
      <c r="J59" s="4"/>
      <c r="K59" s="4"/>
      <c r="L59" s="4"/>
      <c r="M59" s="4"/>
    </row>
    <row r="60" spans="1:13" s="2" customFormat="1" ht="25">
      <c r="A60" s="15">
        <f t="shared" si="1"/>
        <v>54</v>
      </c>
      <c r="B60" s="13" t="s">
        <v>63</v>
      </c>
      <c r="C60" s="15">
        <v>6</v>
      </c>
      <c r="D60" s="12" t="s">
        <v>112</v>
      </c>
      <c r="E60" s="22" t="s">
        <v>164</v>
      </c>
      <c r="F60" s="14" t="s">
        <v>206</v>
      </c>
      <c r="G60" s="12" t="s">
        <v>265</v>
      </c>
      <c r="H60" s="22" t="s">
        <v>293</v>
      </c>
      <c r="I60" s="4"/>
      <c r="J60" s="4"/>
      <c r="K60" s="4"/>
      <c r="L60" s="4"/>
      <c r="M60" s="4"/>
    </row>
    <row r="61" spans="1:13" s="2" customFormat="1">
      <c r="A61" s="8">
        <f t="shared" si="1"/>
        <v>55</v>
      </c>
      <c r="B61" s="10" t="s">
        <v>64</v>
      </c>
      <c r="C61" s="8">
        <v>1</v>
      </c>
      <c r="D61" s="9" t="s">
        <v>118</v>
      </c>
      <c r="E61" s="21" t="s">
        <v>165</v>
      </c>
      <c r="F61" s="11" t="s">
        <v>206</v>
      </c>
      <c r="G61" s="9" t="s">
        <v>266</v>
      </c>
      <c r="H61" s="21" t="s">
        <v>293</v>
      </c>
      <c r="I61" s="4"/>
      <c r="J61" s="4"/>
      <c r="K61" s="4"/>
      <c r="L61" s="4"/>
      <c r="M61" s="4"/>
    </row>
    <row r="62" spans="1:13" s="2" customFormat="1">
      <c r="A62" s="15">
        <f t="shared" si="1"/>
        <v>56</v>
      </c>
      <c r="B62" s="13" t="s">
        <v>65</v>
      </c>
      <c r="C62" s="15">
        <v>2</v>
      </c>
      <c r="D62" s="12">
        <v>0</v>
      </c>
      <c r="E62" s="22" t="s">
        <v>166</v>
      </c>
      <c r="F62" s="14" t="s">
        <v>202</v>
      </c>
      <c r="G62" s="12" t="s">
        <v>267</v>
      </c>
      <c r="H62" s="22" t="s">
        <v>287</v>
      </c>
      <c r="I62" s="4"/>
      <c r="J62" s="4"/>
      <c r="K62" s="4"/>
      <c r="L62" s="4"/>
      <c r="M62" s="4"/>
    </row>
    <row r="63" spans="1:13" s="2" customFormat="1">
      <c r="A63" s="8">
        <f t="shared" si="1"/>
        <v>57</v>
      </c>
      <c r="B63" s="10" t="s">
        <v>66</v>
      </c>
      <c r="C63" s="8">
        <v>1</v>
      </c>
      <c r="D63" s="9" t="s">
        <v>119</v>
      </c>
      <c r="E63" s="21" t="s">
        <v>167</v>
      </c>
      <c r="F63" s="11" t="s">
        <v>202</v>
      </c>
      <c r="G63" s="9" t="s">
        <v>268</v>
      </c>
      <c r="H63" s="21" t="s">
        <v>287</v>
      </c>
      <c r="I63" s="4"/>
      <c r="J63" s="4"/>
      <c r="K63" s="4"/>
      <c r="L63" s="4"/>
      <c r="M63" s="4"/>
    </row>
    <row r="64" spans="1:13" s="2" customFormat="1">
      <c r="A64" s="15">
        <f t="shared" si="1"/>
        <v>58</v>
      </c>
      <c r="B64" s="13" t="s">
        <v>67</v>
      </c>
      <c r="C64" s="15">
        <v>2</v>
      </c>
      <c r="D64" s="12" t="s">
        <v>112</v>
      </c>
      <c r="E64" s="22" t="s">
        <v>168</v>
      </c>
      <c r="F64" s="14" t="s">
        <v>202</v>
      </c>
      <c r="G64" s="12" t="s">
        <v>269</v>
      </c>
      <c r="H64" s="22" t="s">
        <v>287</v>
      </c>
      <c r="I64" s="4"/>
      <c r="J64" s="4"/>
      <c r="K64" s="4"/>
      <c r="L64" s="4"/>
      <c r="M64" s="4"/>
    </row>
    <row r="65" spans="1:13" s="2" customFormat="1">
      <c r="A65" s="8">
        <f t="shared" si="1"/>
        <v>59</v>
      </c>
      <c r="B65" s="10" t="s">
        <v>68</v>
      </c>
      <c r="C65" s="8">
        <v>1</v>
      </c>
      <c r="D65" s="9" t="s">
        <v>120</v>
      </c>
      <c r="E65" s="21" t="s">
        <v>169</v>
      </c>
      <c r="F65" s="11" t="s">
        <v>206</v>
      </c>
      <c r="G65" s="9" t="s">
        <v>270</v>
      </c>
      <c r="H65" s="21" t="s">
        <v>293</v>
      </c>
      <c r="I65" s="4"/>
      <c r="J65" s="4"/>
      <c r="K65" s="4"/>
      <c r="L65" s="4"/>
      <c r="M65" s="4"/>
    </row>
    <row r="66" spans="1:13" s="2" customFormat="1">
      <c r="A66" s="15">
        <f t="shared" si="1"/>
        <v>60</v>
      </c>
      <c r="B66" s="13" t="s">
        <v>69</v>
      </c>
      <c r="C66" s="15">
        <v>1</v>
      </c>
      <c r="D66" s="12"/>
      <c r="E66" s="22" t="s">
        <v>170</v>
      </c>
      <c r="F66" s="14" t="s">
        <v>208</v>
      </c>
      <c r="G66" s="12" t="s">
        <v>271</v>
      </c>
      <c r="H66" s="22" t="s">
        <v>313</v>
      </c>
      <c r="I66" s="4"/>
      <c r="J66" s="4"/>
      <c r="K66" s="4"/>
      <c r="L66" s="4"/>
      <c r="M66" s="4"/>
    </row>
    <row r="67" spans="1:13" s="2" customFormat="1" ht="37.5">
      <c r="A67" s="8">
        <f t="shared" si="1"/>
        <v>61</v>
      </c>
      <c r="B67" s="10" t="s">
        <v>70</v>
      </c>
      <c r="C67" s="8">
        <v>9</v>
      </c>
      <c r="D67" s="9"/>
      <c r="E67" s="21">
        <v>5015</v>
      </c>
      <c r="F67" s="11" t="s">
        <v>209</v>
      </c>
      <c r="G67" s="9" t="s">
        <v>272</v>
      </c>
      <c r="H67" s="21" t="s">
        <v>314</v>
      </c>
      <c r="I67" s="4"/>
      <c r="J67" s="4"/>
      <c r="K67" s="4"/>
      <c r="L67" s="4"/>
      <c r="M67" s="4"/>
    </row>
    <row r="68" spans="1:13" s="2" customFormat="1" ht="25">
      <c r="A68" s="15">
        <f t="shared" si="1"/>
        <v>62</v>
      </c>
      <c r="B68" s="13" t="s">
        <v>71</v>
      </c>
      <c r="C68" s="15">
        <v>1</v>
      </c>
      <c r="D68" s="12"/>
      <c r="E68" s="22">
        <v>5010</v>
      </c>
      <c r="F68" s="14" t="s">
        <v>210</v>
      </c>
      <c r="G68" s="12" t="s">
        <v>273</v>
      </c>
      <c r="H68" s="22" t="s">
        <v>315</v>
      </c>
      <c r="I68" s="4"/>
      <c r="J68" s="4"/>
      <c r="K68" s="4"/>
      <c r="L68" s="4"/>
      <c r="M68" s="4"/>
    </row>
    <row r="69" spans="1:13" s="2" customFormat="1" ht="25">
      <c r="A69" s="8">
        <f t="shared" si="1"/>
        <v>63</v>
      </c>
      <c r="B69" s="10" t="s">
        <v>72</v>
      </c>
      <c r="C69" s="8">
        <v>1</v>
      </c>
      <c r="D69" s="9"/>
      <c r="E69" s="21">
        <v>5011</v>
      </c>
      <c r="F69" s="11" t="s">
        <v>210</v>
      </c>
      <c r="G69" s="9" t="s">
        <v>274</v>
      </c>
      <c r="H69" s="21" t="s">
        <v>316</v>
      </c>
      <c r="I69" s="4"/>
      <c r="J69" s="4"/>
      <c r="K69" s="4"/>
      <c r="L69" s="4"/>
      <c r="M69" s="4"/>
    </row>
    <row r="70" spans="1:13" s="2" customFormat="1" ht="25">
      <c r="A70" s="15">
        <f t="shared" si="1"/>
        <v>64</v>
      </c>
      <c r="B70" s="13" t="s">
        <v>73</v>
      </c>
      <c r="C70" s="15">
        <v>2</v>
      </c>
      <c r="D70" s="12"/>
      <c r="E70" s="22" t="s">
        <v>171</v>
      </c>
      <c r="F70" s="14" t="s">
        <v>208</v>
      </c>
      <c r="G70" s="12" t="s">
        <v>275</v>
      </c>
      <c r="H70" s="22" t="s">
        <v>317</v>
      </c>
      <c r="I70" s="4"/>
      <c r="J70" s="4"/>
      <c r="K70" s="4"/>
      <c r="L70" s="4"/>
      <c r="M70" s="4"/>
    </row>
    <row r="71" spans="1:13" s="2" customFormat="1">
      <c r="A71" s="8">
        <f t="shared" ref="A71:A82" si="2">ROW(A71)-ROW($A$6)</f>
        <v>65</v>
      </c>
      <c r="B71" s="10" t="s">
        <v>74</v>
      </c>
      <c r="C71" s="8">
        <v>2</v>
      </c>
      <c r="D71" s="9"/>
      <c r="E71" s="21" t="s">
        <v>172</v>
      </c>
      <c r="F71" s="11" t="s">
        <v>208</v>
      </c>
      <c r="G71" s="9" t="s">
        <v>276</v>
      </c>
      <c r="H71" s="21" t="s">
        <v>318</v>
      </c>
      <c r="I71" s="4"/>
      <c r="J71" s="4"/>
      <c r="K71" s="4"/>
      <c r="L71" s="4"/>
      <c r="M71" s="4"/>
    </row>
    <row r="72" spans="1:13" s="2" customFormat="1">
      <c r="A72" s="15">
        <f t="shared" si="2"/>
        <v>66</v>
      </c>
      <c r="B72" s="13" t="s">
        <v>75</v>
      </c>
      <c r="C72" s="15">
        <v>1</v>
      </c>
      <c r="D72" s="12"/>
      <c r="E72" s="22" t="s">
        <v>173</v>
      </c>
      <c r="F72" s="14" t="s">
        <v>208</v>
      </c>
      <c r="G72" s="12" t="s">
        <v>173</v>
      </c>
      <c r="H72" s="22" t="s">
        <v>319</v>
      </c>
      <c r="I72" s="4"/>
      <c r="J72" s="4"/>
      <c r="K72" s="4"/>
      <c r="L72" s="4"/>
      <c r="M72" s="4"/>
    </row>
    <row r="73" spans="1:13" s="2" customFormat="1">
      <c r="A73" s="8">
        <f t="shared" si="2"/>
        <v>67</v>
      </c>
      <c r="B73" s="10" t="s">
        <v>76</v>
      </c>
      <c r="C73" s="8">
        <v>1</v>
      </c>
      <c r="D73" s="9"/>
      <c r="E73" s="21" t="s">
        <v>174</v>
      </c>
      <c r="F73" s="11" t="s">
        <v>208</v>
      </c>
      <c r="G73" s="9" t="s">
        <v>277</v>
      </c>
      <c r="H73" s="21" t="s">
        <v>317</v>
      </c>
      <c r="I73" s="4"/>
      <c r="J73" s="4"/>
      <c r="K73" s="4"/>
      <c r="L73" s="4"/>
      <c r="M73" s="4"/>
    </row>
    <row r="74" spans="1:13" s="2" customFormat="1" ht="25">
      <c r="A74" s="15">
        <f t="shared" si="2"/>
        <v>68</v>
      </c>
      <c r="B74" s="13" t="s">
        <v>77</v>
      </c>
      <c r="C74" s="15">
        <v>1</v>
      </c>
      <c r="D74" s="12"/>
      <c r="E74" s="22" t="s">
        <v>175</v>
      </c>
      <c r="F74" s="14" t="s">
        <v>208</v>
      </c>
      <c r="G74" s="12" t="s">
        <v>278</v>
      </c>
      <c r="H74" s="22" t="s">
        <v>320</v>
      </c>
      <c r="I74" s="4"/>
      <c r="J74" s="4"/>
      <c r="K74" s="4"/>
      <c r="L74" s="4"/>
      <c r="M74" s="4"/>
    </row>
    <row r="75" spans="1:13" s="2" customFormat="1" ht="25">
      <c r="A75" s="8">
        <f t="shared" si="2"/>
        <v>69</v>
      </c>
      <c r="B75" s="10" t="s">
        <v>78</v>
      </c>
      <c r="C75" s="8">
        <v>3</v>
      </c>
      <c r="D75" s="9"/>
      <c r="E75" s="21" t="s">
        <v>176</v>
      </c>
      <c r="F75" s="11" t="s">
        <v>208</v>
      </c>
      <c r="G75" s="9" t="s">
        <v>279</v>
      </c>
      <c r="H75" s="21" t="s">
        <v>321</v>
      </c>
      <c r="I75" s="4"/>
      <c r="J75" s="4"/>
      <c r="K75" s="4"/>
      <c r="L75" s="4"/>
      <c r="M75" s="4"/>
    </row>
    <row r="76" spans="1:13" s="2" customFormat="1">
      <c r="A76" s="15">
        <f t="shared" si="2"/>
        <v>70</v>
      </c>
      <c r="B76" s="13" t="s">
        <v>79</v>
      </c>
      <c r="C76" s="15">
        <v>1</v>
      </c>
      <c r="D76" s="12"/>
      <c r="E76" s="22" t="s">
        <v>177</v>
      </c>
      <c r="F76" s="14" t="s">
        <v>208</v>
      </c>
      <c r="G76" s="12" t="s">
        <v>280</v>
      </c>
      <c r="H76" s="22" t="s">
        <v>322</v>
      </c>
      <c r="I76" s="4"/>
      <c r="J76" s="4"/>
      <c r="K76" s="4"/>
      <c r="L76" s="4"/>
      <c r="M76" s="4"/>
    </row>
    <row r="77" spans="1:13" s="2" customFormat="1">
      <c r="A77" s="8">
        <f t="shared" si="2"/>
        <v>71</v>
      </c>
      <c r="B77" s="10" t="s">
        <v>80</v>
      </c>
      <c r="C77" s="8">
        <v>1</v>
      </c>
      <c r="D77" s="9"/>
      <c r="E77" s="21" t="s">
        <v>178</v>
      </c>
      <c r="F77" s="11" t="s">
        <v>208</v>
      </c>
      <c r="G77" s="9" t="s">
        <v>281</v>
      </c>
      <c r="H77" s="21" t="s">
        <v>323</v>
      </c>
      <c r="I77" s="4"/>
      <c r="J77" s="4"/>
      <c r="K77" s="4"/>
      <c r="L77" s="4"/>
      <c r="M77" s="4"/>
    </row>
    <row r="78" spans="1:13" s="2" customFormat="1" ht="25">
      <c r="A78" s="15">
        <f t="shared" si="2"/>
        <v>72</v>
      </c>
      <c r="B78" s="13" t="s">
        <v>81</v>
      </c>
      <c r="C78" s="15">
        <v>1</v>
      </c>
      <c r="D78" s="12"/>
      <c r="E78" s="22" t="s">
        <v>179</v>
      </c>
      <c r="F78" s="14" t="s">
        <v>208</v>
      </c>
      <c r="G78" s="12" t="s">
        <v>282</v>
      </c>
      <c r="H78" s="22" t="s">
        <v>324</v>
      </c>
      <c r="I78" s="4"/>
      <c r="J78" s="4"/>
      <c r="K78" s="4"/>
      <c r="L78" s="4"/>
      <c r="M78" s="4"/>
    </row>
    <row r="79" spans="1:13" s="2" customFormat="1">
      <c r="A79" s="8">
        <f t="shared" si="2"/>
        <v>73</v>
      </c>
      <c r="B79" s="10" t="s">
        <v>82</v>
      </c>
      <c r="C79" s="8">
        <v>0</v>
      </c>
      <c r="D79" s="9" t="s">
        <v>90</v>
      </c>
      <c r="E79" s="21" t="s">
        <v>180</v>
      </c>
      <c r="F79" s="11" t="s">
        <v>207</v>
      </c>
      <c r="G79" s="9" t="s">
        <v>283</v>
      </c>
      <c r="H79" s="21" t="s">
        <v>325</v>
      </c>
      <c r="I79" s="4"/>
      <c r="J79" s="4"/>
      <c r="K79" s="4"/>
      <c r="L79" s="4"/>
      <c r="M79" s="4"/>
    </row>
    <row r="80" spans="1:13" s="2" customFormat="1">
      <c r="A80" s="15">
        <f t="shared" si="2"/>
        <v>74</v>
      </c>
      <c r="B80" s="13" t="s">
        <v>83</v>
      </c>
      <c r="C80" s="15">
        <v>0</v>
      </c>
      <c r="D80" s="12" t="s">
        <v>96</v>
      </c>
      <c r="E80" s="22" t="s">
        <v>181</v>
      </c>
      <c r="F80" s="14" t="s">
        <v>211</v>
      </c>
      <c r="G80" s="12" t="s">
        <v>284</v>
      </c>
      <c r="H80" s="22" t="s">
        <v>288</v>
      </c>
      <c r="I80" s="4"/>
      <c r="J80" s="4"/>
      <c r="K80" s="4"/>
      <c r="L80" s="4"/>
      <c r="M80" s="4"/>
    </row>
    <row r="81" spans="1:13" s="2" customFormat="1">
      <c r="A81" s="8">
        <f t="shared" si="2"/>
        <v>75</v>
      </c>
      <c r="B81" s="10" t="s">
        <v>84</v>
      </c>
      <c r="C81" s="8">
        <v>0</v>
      </c>
      <c r="D81" s="9"/>
      <c r="E81" s="21" t="s">
        <v>182</v>
      </c>
      <c r="F81" s="11" t="s">
        <v>182</v>
      </c>
      <c r="G81" s="9" t="s">
        <v>285</v>
      </c>
      <c r="H81" s="21" t="s">
        <v>182</v>
      </c>
      <c r="I81" s="4"/>
      <c r="J81" s="4"/>
      <c r="K81" s="4"/>
      <c r="L81" s="4"/>
      <c r="M81" s="4"/>
    </row>
    <row r="82" spans="1:13" s="2" customFormat="1">
      <c r="A82" s="15">
        <f t="shared" si="2"/>
        <v>76</v>
      </c>
      <c r="B82" s="13" t="s">
        <v>85</v>
      </c>
      <c r="C82" s="15">
        <v>0</v>
      </c>
      <c r="D82" s="12">
        <v>0</v>
      </c>
      <c r="E82" s="22" t="s">
        <v>166</v>
      </c>
      <c r="F82" s="14" t="s">
        <v>202</v>
      </c>
      <c r="G82" s="12" t="s">
        <v>267</v>
      </c>
      <c r="H82" s="22" t="s">
        <v>287</v>
      </c>
      <c r="I82" s="4"/>
      <c r="J82" s="4"/>
      <c r="K82" s="4"/>
      <c r="L82" s="4"/>
      <c r="M82" s="4"/>
    </row>
    <row r="83" spans="1:13" ht="16.5" customHeight="1">
      <c r="B83" s="18"/>
      <c r="C83" s="7"/>
      <c r="E83" s="6"/>
      <c r="F83" s="7"/>
    </row>
  </sheetData>
  <phoneticPr fontId="0" type="noConversion"/>
  <conditionalFormatting sqref="F7:F8">
    <cfRule type="containsText" dxfId="37" priority="38" stopIfTrue="1" operator="containsText" text=", ">
      <formula>NOT(ISERROR(SEARCH(", ",F7)))</formula>
    </cfRule>
  </conditionalFormatting>
  <conditionalFormatting sqref="F9:F10">
    <cfRule type="containsText" dxfId="36" priority="37" stopIfTrue="1" operator="containsText" text=", ">
      <formula>NOT(ISERROR(SEARCH(", ",F9)))</formula>
    </cfRule>
  </conditionalFormatting>
  <conditionalFormatting sqref="F11:F12">
    <cfRule type="containsText" dxfId="35" priority="36" stopIfTrue="1" operator="containsText" text=", ">
      <formula>NOT(ISERROR(SEARCH(", ",F11)))</formula>
    </cfRule>
  </conditionalFormatting>
  <conditionalFormatting sqref="F13:F14">
    <cfRule type="containsText" dxfId="34" priority="35" stopIfTrue="1" operator="containsText" text=", ">
      <formula>NOT(ISERROR(SEARCH(", ",F13)))</formula>
    </cfRule>
  </conditionalFormatting>
  <conditionalFormatting sqref="F15:F16">
    <cfRule type="containsText" dxfId="33" priority="34" stopIfTrue="1" operator="containsText" text=", ">
      <formula>NOT(ISERROR(SEARCH(", ",F15)))</formula>
    </cfRule>
  </conditionalFormatting>
  <conditionalFormatting sqref="F17:F18">
    <cfRule type="containsText" dxfId="32" priority="33" stopIfTrue="1" operator="containsText" text=", ">
      <formula>NOT(ISERROR(SEARCH(", ",F17)))</formula>
    </cfRule>
  </conditionalFormatting>
  <conditionalFormatting sqref="F19:F20">
    <cfRule type="containsText" dxfId="31" priority="32" stopIfTrue="1" operator="containsText" text=", ">
      <formula>NOT(ISERROR(SEARCH(", ",F19)))</formula>
    </cfRule>
  </conditionalFormatting>
  <conditionalFormatting sqref="F21:F22">
    <cfRule type="containsText" dxfId="30" priority="31" stopIfTrue="1" operator="containsText" text=", ">
      <formula>NOT(ISERROR(SEARCH(", ",F21)))</formula>
    </cfRule>
  </conditionalFormatting>
  <conditionalFormatting sqref="F23:F24">
    <cfRule type="containsText" dxfId="29" priority="30" stopIfTrue="1" operator="containsText" text=", ">
      <formula>NOT(ISERROR(SEARCH(", ",F23)))</formula>
    </cfRule>
  </conditionalFormatting>
  <conditionalFormatting sqref="F25:F26">
    <cfRule type="containsText" dxfId="28" priority="29" stopIfTrue="1" operator="containsText" text=", ">
      <formula>NOT(ISERROR(SEARCH(", ",F25)))</formula>
    </cfRule>
  </conditionalFormatting>
  <conditionalFormatting sqref="F27:F28">
    <cfRule type="containsText" dxfId="27" priority="28" stopIfTrue="1" operator="containsText" text=", ">
      <formula>NOT(ISERROR(SEARCH(", ",F27)))</formula>
    </cfRule>
  </conditionalFormatting>
  <conditionalFormatting sqref="F29:F30">
    <cfRule type="containsText" dxfId="26" priority="27" stopIfTrue="1" operator="containsText" text=", ">
      <formula>NOT(ISERROR(SEARCH(", ",F29)))</formula>
    </cfRule>
  </conditionalFormatting>
  <conditionalFormatting sqref="F31:F32">
    <cfRule type="containsText" dxfId="25" priority="26" stopIfTrue="1" operator="containsText" text=", ">
      <formula>NOT(ISERROR(SEARCH(", ",F31)))</formula>
    </cfRule>
  </conditionalFormatting>
  <conditionalFormatting sqref="F33:F34">
    <cfRule type="containsText" dxfId="24" priority="25" stopIfTrue="1" operator="containsText" text=", ">
      <formula>NOT(ISERROR(SEARCH(", ",F33)))</formula>
    </cfRule>
  </conditionalFormatting>
  <conditionalFormatting sqref="F35:F36">
    <cfRule type="containsText" dxfId="23" priority="24" stopIfTrue="1" operator="containsText" text=", ">
      <formula>NOT(ISERROR(SEARCH(", ",F35)))</formula>
    </cfRule>
  </conditionalFormatting>
  <conditionalFormatting sqref="F37:F38">
    <cfRule type="containsText" dxfId="22" priority="23" stopIfTrue="1" operator="containsText" text=", ">
      <formula>NOT(ISERROR(SEARCH(", ",F37)))</formula>
    </cfRule>
  </conditionalFormatting>
  <conditionalFormatting sqref="F39:F40">
    <cfRule type="containsText" dxfId="21" priority="22" stopIfTrue="1" operator="containsText" text=", ">
      <formula>NOT(ISERROR(SEARCH(", ",F39)))</formula>
    </cfRule>
  </conditionalFormatting>
  <conditionalFormatting sqref="F41:F42">
    <cfRule type="containsText" dxfId="20" priority="21" stopIfTrue="1" operator="containsText" text=", ">
      <formula>NOT(ISERROR(SEARCH(", ",F41)))</formula>
    </cfRule>
  </conditionalFormatting>
  <conditionalFormatting sqref="F43:F44">
    <cfRule type="containsText" dxfId="19" priority="20" stopIfTrue="1" operator="containsText" text=", ">
      <formula>NOT(ISERROR(SEARCH(", ",F43)))</formula>
    </cfRule>
  </conditionalFormatting>
  <conditionalFormatting sqref="F45:F46">
    <cfRule type="containsText" dxfId="18" priority="19" stopIfTrue="1" operator="containsText" text=", ">
      <formula>NOT(ISERROR(SEARCH(", ",F45)))</formula>
    </cfRule>
  </conditionalFormatting>
  <conditionalFormatting sqref="F47:F48">
    <cfRule type="containsText" dxfId="17" priority="18" stopIfTrue="1" operator="containsText" text=", ">
      <formula>NOT(ISERROR(SEARCH(", ",F47)))</formula>
    </cfRule>
  </conditionalFormatting>
  <conditionalFormatting sqref="F49:F50">
    <cfRule type="containsText" dxfId="16" priority="17" stopIfTrue="1" operator="containsText" text=", ">
      <formula>NOT(ISERROR(SEARCH(", ",F49)))</formula>
    </cfRule>
  </conditionalFormatting>
  <conditionalFormatting sqref="F51:F52">
    <cfRule type="containsText" dxfId="15" priority="16" stopIfTrue="1" operator="containsText" text=", ">
      <formula>NOT(ISERROR(SEARCH(", ",F51)))</formula>
    </cfRule>
  </conditionalFormatting>
  <conditionalFormatting sqref="F53:F54">
    <cfRule type="containsText" dxfId="14" priority="15" stopIfTrue="1" operator="containsText" text=", ">
      <formula>NOT(ISERROR(SEARCH(", ",F53)))</formula>
    </cfRule>
  </conditionalFormatting>
  <conditionalFormatting sqref="F55:F56">
    <cfRule type="containsText" dxfId="13" priority="14" stopIfTrue="1" operator="containsText" text=", ">
      <formula>NOT(ISERROR(SEARCH(", ",F55)))</formula>
    </cfRule>
  </conditionalFormatting>
  <conditionalFormatting sqref="F57:F58">
    <cfRule type="containsText" dxfId="12" priority="13" stopIfTrue="1" operator="containsText" text=", ">
      <formula>NOT(ISERROR(SEARCH(", ",F57)))</formula>
    </cfRule>
  </conditionalFormatting>
  <conditionalFormatting sqref="F59:F60">
    <cfRule type="containsText" dxfId="11" priority="12" stopIfTrue="1" operator="containsText" text=", ">
      <formula>NOT(ISERROR(SEARCH(", ",F59)))</formula>
    </cfRule>
  </conditionalFormatting>
  <conditionalFormatting sqref="F61:F62">
    <cfRule type="containsText" dxfId="10" priority="11" stopIfTrue="1" operator="containsText" text=", ">
      <formula>NOT(ISERROR(SEARCH(", ",F61)))</formula>
    </cfRule>
  </conditionalFormatting>
  <conditionalFormatting sqref="F63:F64">
    <cfRule type="containsText" dxfId="9" priority="10" stopIfTrue="1" operator="containsText" text=", ">
      <formula>NOT(ISERROR(SEARCH(", ",F63)))</formula>
    </cfRule>
  </conditionalFormatting>
  <conditionalFormatting sqref="F65:F66">
    <cfRule type="containsText" dxfId="8" priority="9" stopIfTrue="1" operator="containsText" text=", ">
      <formula>NOT(ISERROR(SEARCH(", ",F65)))</formula>
    </cfRule>
  </conditionalFormatting>
  <conditionalFormatting sqref="F67:F68">
    <cfRule type="containsText" dxfId="7" priority="8" stopIfTrue="1" operator="containsText" text=", ">
      <formula>NOT(ISERROR(SEARCH(", ",F67)))</formula>
    </cfRule>
  </conditionalFormatting>
  <conditionalFormatting sqref="F69:F70">
    <cfRule type="containsText" dxfId="6" priority="7" stopIfTrue="1" operator="containsText" text=", ">
      <formula>NOT(ISERROR(SEARCH(", ",F69)))</formula>
    </cfRule>
  </conditionalFormatting>
  <conditionalFormatting sqref="F71:F72">
    <cfRule type="containsText" dxfId="5" priority="6" stopIfTrue="1" operator="containsText" text=", ">
      <formula>NOT(ISERROR(SEARCH(", ",F71)))</formula>
    </cfRule>
  </conditionalFormatting>
  <conditionalFormatting sqref="F73:F74">
    <cfRule type="containsText" dxfId="4" priority="5" stopIfTrue="1" operator="containsText" text=", ">
      <formula>NOT(ISERROR(SEARCH(", ",F73)))</formula>
    </cfRule>
  </conditionalFormatting>
  <conditionalFormatting sqref="F75:F76">
    <cfRule type="containsText" dxfId="3" priority="4" stopIfTrue="1" operator="containsText" text=", ">
      <formula>NOT(ISERROR(SEARCH(", ",F75)))</formula>
    </cfRule>
  </conditionalFormatting>
  <conditionalFormatting sqref="F77:F78">
    <cfRule type="containsText" dxfId="2" priority="3" stopIfTrue="1" operator="containsText" text=", ">
      <formula>NOT(ISERROR(SEARCH(", ",F77)))</formula>
    </cfRule>
  </conditionalFormatting>
  <conditionalFormatting sqref="F79:F80">
    <cfRule type="containsText" dxfId="1" priority="2" stopIfTrue="1" operator="containsText" text=", ">
      <formula>NOT(ISERROR(SEARCH(", ",F79)))</formula>
    </cfRule>
  </conditionalFormatting>
  <conditionalFormatting sqref="F81:F82">
    <cfRule type="containsText" dxfId="0" priority="1" stopIfTrue="1" operator="containsText" text=", ">
      <formula>NOT(ISERROR(SEARCH(", ",F81)))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641958-6CCC-4F47-A9E3-617ACD5FCC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FD8539-5001-484C-947E-CAC13E5D5A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Zhang, Hely</cp:lastModifiedBy>
  <cp:lastPrinted>2008-09-09T17:29:39Z</cp:lastPrinted>
  <dcterms:created xsi:type="dcterms:W3CDTF">2000-10-27T00:30:29Z</dcterms:created>
  <dcterms:modified xsi:type="dcterms:W3CDTF">2025-07-06T13:29:59Z</dcterms:modified>
</cp:coreProperties>
</file>